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330" yWindow="1605" windowWidth="7380" windowHeight="5775" tabRatio="666"/>
  </bookViews>
  <sheets>
    <sheet name="centri sociali contrade" sheetId="9" r:id="rId1"/>
  </sheets>
  <definedNames>
    <definedName name="_xlnm._FilterDatabase" localSheetId="0" hidden="1">'centri sociali contrade'!$A$1:$V$68</definedName>
    <definedName name="_xlnm.Print_Titles" localSheetId="0">'centri sociali contrade'!$3:$3</definedName>
  </definedNames>
  <calcPr calcId="114210" fullCalcOnLoad="1" fullPrecision="0"/>
</workbook>
</file>

<file path=xl/calcChain.xml><?xml version="1.0" encoding="utf-8"?>
<calcChain xmlns="http://schemas.openxmlformats.org/spreadsheetml/2006/main">
  <c r="K31" i="9"/>
  <c r="N19"/>
  <c r="N20"/>
  <c r="N21"/>
  <c r="N8"/>
  <c r="N16"/>
  <c r="N17"/>
  <c r="N18"/>
  <c r="N7"/>
  <c r="N9"/>
  <c r="N10"/>
  <c r="N11"/>
  <c r="N14"/>
  <c r="N15"/>
  <c r="N22"/>
  <c r="N23"/>
  <c r="N24"/>
  <c r="N25"/>
  <c r="N26"/>
  <c r="N27"/>
  <c r="N28"/>
  <c r="N13"/>
  <c r="K19"/>
  <c r="K20"/>
  <c r="K21"/>
  <c r="K8"/>
  <c r="K16"/>
  <c r="K17"/>
  <c r="K18"/>
  <c r="K7"/>
  <c r="K9"/>
  <c r="K10"/>
  <c r="K11"/>
  <c r="K14"/>
  <c r="K15"/>
  <c r="K13"/>
  <c r="K25"/>
  <c r="K26"/>
  <c r="K27"/>
  <c r="K28"/>
  <c r="K12"/>
  <c r="J22"/>
  <c r="K22"/>
  <c r="K23"/>
  <c r="K24"/>
</calcChain>
</file>

<file path=xl/sharedStrings.xml><?xml version="1.0" encoding="utf-8"?>
<sst xmlns="http://schemas.openxmlformats.org/spreadsheetml/2006/main" count="202" uniqueCount="115">
  <si>
    <t>CENTRO SOCIALE IL PARCO</t>
  </si>
  <si>
    <t>Via Ortigara 14/A</t>
  </si>
  <si>
    <t>Via Boccaleone 19</t>
  </si>
  <si>
    <t>Via Pesci 181</t>
  </si>
  <si>
    <t>Via Smeraldina 35</t>
  </si>
  <si>
    <t>CENTRO SOCIALE LA RUOTA</t>
  </si>
  <si>
    <t>Via Borgovado 5 - 7</t>
  </si>
  <si>
    <t>Via Ippodromo 31 - 35</t>
  </si>
  <si>
    <t>Via Ricciarelli 72 - 74</t>
  </si>
  <si>
    <t>CENTRO SOCIALE RIVANA GARDEN</t>
  </si>
  <si>
    <t>Via Melo 105</t>
  </si>
  <si>
    <t xml:space="preserve">CRITERIO                     UTILIZZATO                       (1° Sem. 2012)                    </t>
  </si>
  <si>
    <t>Via Canalazzi 59/61</t>
  </si>
  <si>
    <t xml:space="preserve">CENTRO SOCIALE ACQUEDOTTO </t>
  </si>
  <si>
    <t>SERVIZIO PATRIMONIO</t>
  </si>
  <si>
    <t xml:space="preserve">CONTRADA S. GIORGIO
(CENTRO SOCIALE BORGO SAN GIORGIO) </t>
  </si>
  <si>
    <t>CENTRO SOCIALE 
BORGO DEL PASSO VECCHIO</t>
  </si>
  <si>
    <t>ASSOCIAZIONE</t>
  </si>
  <si>
    <t>UBICAZIONE</t>
  </si>
  <si>
    <t>IMMOBILE</t>
  </si>
  <si>
    <t>Mq. OCCUPATI</t>
  </si>
  <si>
    <t>Ex Stalla</t>
  </si>
  <si>
    <t>Via Ravenna 52</t>
  </si>
  <si>
    <t>Via Mortara 98</t>
  </si>
  <si>
    <t>CONTRADA S. LUCA</t>
  </si>
  <si>
    <t>CONTRADA S. PAOLO</t>
  </si>
  <si>
    <t>CONTRADA S. GIOVANNI</t>
  </si>
  <si>
    <t>CONTRADA S. GIACOMO</t>
  </si>
  <si>
    <t>CENTRO SOCIALE LA BOCCIOFILA</t>
  </si>
  <si>
    <t>C.so Isonzo 42</t>
  </si>
  <si>
    <t>CONTRADA S. SPIRITO</t>
  </si>
  <si>
    <t>Via Copparo 276</t>
  </si>
  <si>
    <t xml:space="preserve">CENTRO SOCIALE LA CASONA </t>
  </si>
  <si>
    <t>CENTRO SOCIALE MONTALBANO</t>
  </si>
  <si>
    <t>Via Bologna 1054</t>
  </si>
  <si>
    <t>CENTRO SOCIALE VIA DEL MELO</t>
  </si>
  <si>
    <t>CONTRADA S. BENEDETTO</t>
  </si>
  <si>
    <t>ATTUALE CANONE DI ASSEGNAZIONE</t>
  </si>
  <si>
    <t>ASSESSORATO COMPETENTE</t>
  </si>
  <si>
    <t>CENTRO SOCIALE PONTELAGOSCURO</t>
  </si>
  <si>
    <t>CENTRO SOCIALE DI CORLO</t>
  </si>
  <si>
    <t>B</t>
  </si>
  <si>
    <t>C</t>
  </si>
  <si>
    <t>A</t>
  </si>
  <si>
    <t>ATTUALE CANONE DI MERCATO ANNUO</t>
  </si>
  <si>
    <t>CONDOMINIO  S/N</t>
  </si>
  <si>
    <t>SI</t>
  </si>
  <si>
    <t>56/a</t>
  </si>
  <si>
    <t>Ex Convento Santa Maria della Consolazione</t>
  </si>
  <si>
    <t>CONCESSIONE S/N</t>
  </si>
  <si>
    <t>DATA INIZIO</t>
  </si>
  <si>
    <t>DATA FINE</t>
  </si>
  <si>
    <t>NO</t>
  </si>
  <si>
    <t>CONTRADA DI SANTA MARIA IN VADO</t>
  </si>
  <si>
    <t>NOTE</t>
  </si>
  <si>
    <t xml:space="preserve">SI </t>
  </si>
  <si>
    <t>TOTALI</t>
  </si>
  <si>
    <t>AREA DEL TERRITORIO E DELLO SVILUPPO ECONOMICO 
SETTORE ATTIVITA' INTERFUNZIONALI 
SERVIZIO PATRIMONIO</t>
  </si>
  <si>
    <t>FG.</t>
  </si>
  <si>
    <t>MAPP.</t>
  </si>
  <si>
    <t>SUB.</t>
  </si>
  <si>
    <t>CANONE                       O.M.I.                                UNITARIO                          EURO / MQ</t>
  </si>
  <si>
    <t>Abitazione Economica             Normale (Valore Locaz. Minimo) 5,1 € a Mq.</t>
  </si>
  <si>
    <t>Abitazione Economica             Normale (Valore Locaz. Minimo) 2,7 € a Mq.</t>
  </si>
  <si>
    <t>Abitazione Economica             Normale (Valore Locaz. Minimo) 3,9 € a Mq.</t>
  </si>
  <si>
    <t>Abitazione Economica             Normale (Valore Locaz. Minimo) 3,3 € a Mq.</t>
  </si>
  <si>
    <t>Abitazione Economica             Normale (Valore Locaz. Minimo) 4,5 € a Mq.</t>
  </si>
  <si>
    <t>VALORE       LOCAZIONE          O.M.I.         ANNUO</t>
  </si>
  <si>
    <t>Mq.                         PER IL CALCOLO             DEL CANONE</t>
  </si>
  <si>
    <t>N° ORD.</t>
  </si>
  <si>
    <t>Class. Invent.                 A B C</t>
  </si>
  <si>
    <t>N° COMPLESSO                 INVENTARIO</t>
  </si>
  <si>
    <t>Via Resistenza 34</t>
  </si>
  <si>
    <t>C.so B. Rossetti 5</t>
  </si>
  <si>
    <t>Via Chiorboli 69</t>
  </si>
  <si>
    <t>V.le Savonuzzi 54</t>
  </si>
  <si>
    <t>Via Melo 60</t>
  </si>
  <si>
    <t>CENTRO SOCIALE DI VIA RESISTENZA</t>
  </si>
  <si>
    <t>CORTE DUCALE</t>
  </si>
  <si>
    <t>ENTE PALIO</t>
  </si>
  <si>
    <t>Ex Scuola Elementare di Corlo</t>
  </si>
  <si>
    <t>Ex Scuola Elementare Bombonati</t>
  </si>
  <si>
    <t xml:space="preserve">Ex - Scuola Elementare. Centro Sociale Ricreativo Polivalente per Anziani "La Ruota” </t>
  </si>
  <si>
    <t>Ex Casa “Malavasi”</t>
  </si>
  <si>
    <t>Ex Scuola Elementare di Pescara</t>
  </si>
  <si>
    <t>Fondo Rustico Possessione “Rivana”</t>
  </si>
  <si>
    <t>Ex Asilo Grillenzoni  (S. MARIA IN VADO)</t>
  </si>
  <si>
    <t>Ex GIL  (REGIONE EMILIA ROMAGNA)</t>
  </si>
  <si>
    <t>Ex ASILO NIDO COMUNALE</t>
  </si>
  <si>
    <t>Centro Sociale Anziani "Il Parco"</t>
  </si>
  <si>
    <t>Pertinenza Impianto Sportivo</t>
  </si>
  <si>
    <t>Ex Panificio - Lavatoio Comunale</t>
  </si>
  <si>
    <t>Via Canapa 4</t>
  </si>
  <si>
    <t xml:space="preserve">Scuola Elementare “Ginevra Canonici” </t>
  </si>
  <si>
    <t xml:space="preserve">Ex  Scuola Elementare Centro Sociale Autogestito “PROGETTO MONTALBANO” </t>
  </si>
  <si>
    <t>La Casona</t>
  </si>
  <si>
    <t>Centro Sociale Anziani AUTOGESTITO PONTELAGOSCURO - Centro di Promozione Sociale “IL QUADRIFOGLIO”</t>
  </si>
  <si>
    <t>Ex Scuola Elementare di Aguscello</t>
  </si>
  <si>
    <t>Ex Convento di S. Paolo</t>
  </si>
  <si>
    <t>Uffici Normale e Abit. Econom. (Valore medio tra i valori Minimi)                    7,65 € a Mq.</t>
  </si>
  <si>
    <t>DELIB.G.M. DEL 14/05/2003, P.G. 12998 
REP. 3222 DEL 2003</t>
  </si>
  <si>
    <t xml:space="preserve">DELIB. G.M. DEL 13/05/2014, P.G. 40271 - REP. 4614 DEL 5/08/2014 E PER ANNI 15 - REP. 4614 DEL 5/08/2014
BORGO SAN GIORGIO UTILIZZA PARTE DEI LOCALI CONCESSI ALLA CONTRADA </t>
  </si>
  <si>
    <t xml:space="preserve">DELIB. G.M. DEL 12/03/2013, P.G. 19948
Accettazione concessione in comodato al Comune di Ferrara dell'immobile denominato “Casa di Stella dell’Assassino”, sito in via Cammello, nn. 13, 15, di proprietà della Provincia di Ferrara. Concessione in subcomodato alla Contrada di S. Maria in Vado. 
</t>
  </si>
  <si>
    <t xml:space="preserve">DELIB. G.M. DEL 18/03/2014, P.G. 24026
RINNOVO DELL’ASSEGNAZIONE IN COMODATO DEI LOCALI IN USO  E NUOVA CONCESSIONE DEI LOCALI AD USO SEDE, PRESSO LA TORRE DELL’OROLOGIO AL TERMINE DEI LAVORI DI RIPRISTINO DELLA STESSA,PER ANNI 20.
</t>
  </si>
  <si>
    <t>DELIB. C.C. DELL'8/04/2002, P.G. 2538 - REP. 3064
ESCLUSO DALLA CONCESSIONE AD ANCESCAO</t>
  </si>
  <si>
    <t>DELIB. G.M. DEL 16/09/2008, P.G. 76712
REP. 3912 DEL 28/10/2008</t>
  </si>
  <si>
    <t xml:space="preserve">G.M. 02/10/1998, P.G. 1998
</t>
  </si>
  <si>
    <t>DELIB. G.M. DEL 13/05/2014, P.G. 40273 PER ANNI 15</t>
  </si>
  <si>
    <t>DELIB.G.M. DEL 13/05/2014, P.G. 40263  PER ANNI 15</t>
  </si>
  <si>
    <t>DELIB. G.M. DEL 22/05/2014, P.G. 43520/2014, REP. 4651 DEL 7/01/2015</t>
  </si>
  <si>
    <t xml:space="preserve">DELIB. G.M. DEL 23/12/2013, P.G. 106660
PROROGA DELLA CONCESSIONE FINO ALLA CONCLUSIONE DELLA PROCEDURA DI AUTORIZZAZIONE ALLA CONCESSIONE DA PARTE DEL SEGRETARIATO REGIONALE PER I BENI CULTURALI </t>
  </si>
  <si>
    <t xml:space="preserve">Fabbricato - piano primo </t>
  </si>
  <si>
    <t xml:space="preserve">IN FASE DI CONTRATTUALIZZAZIONE </t>
  </si>
  <si>
    <t xml:space="preserve">DELIB. G.M. DEL 02/02/2016, P.G.-2016-13370
.
</t>
  </si>
  <si>
    <t>DELIB. G.M. DEL 6/05/2014,P.G. 37803
CONCESSIONE GRATUITA PER ANNI 20
A ANCESCAO
DEGLI IMMOBILI COMUNALI INPRECEDENZA UTILIZZATI 
DAI CENTRI SOCIALI</t>
  </si>
</sst>
</file>

<file path=xl/styles.xml><?xml version="1.0" encoding="utf-8"?>
<styleSheet xmlns="http://schemas.openxmlformats.org/spreadsheetml/2006/main">
  <numFmts count="3">
    <numFmt numFmtId="43" formatCode="_-* #,##0.00_-;\-* #,##0.00_-;_-* &quot;-&quot;??_-;_-@_-"/>
    <numFmt numFmtId="180" formatCode="_-[$€-2]\ * #,##0.00_-;\-[$€-2]\ * #,##0.00_-;_-[$€-2]\ * &quot;-&quot;??_-"/>
    <numFmt numFmtId="182" formatCode="&quot;€&quot;\ #,##0.00"/>
  </numFmts>
  <fonts count="9">
    <font>
      <sz val="10"/>
      <name val="Arial"/>
    </font>
    <font>
      <sz val="10"/>
      <name val="Arial"/>
    </font>
    <font>
      <b/>
      <sz val="10"/>
      <name val="Arial"/>
      <family val="2"/>
    </font>
    <font>
      <sz val="10"/>
      <color indexed="8"/>
      <name val="Arial"/>
      <family val="2"/>
    </font>
    <font>
      <sz val="10"/>
      <name val="Arial"/>
      <family val="2"/>
    </font>
    <font>
      <b/>
      <sz val="12"/>
      <name val="Arial"/>
      <family val="2"/>
    </font>
    <font>
      <b/>
      <sz val="10"/>
      <color indexed="12"/>
      <name val="Arial"/>
      <family val="2"/>
    </font>
    <font>
      <sz val="9"/>
      <name val="Arial"/>
      <family val="2"/>
    </font>
    <font>
      <b/>
      <sz val="10"/>
      <color indexed="8"/>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180" fontId="1" fillId="0" borderId="0" applyFont="0" applyFill="0" applyBorder="0" applyAlignment="0" applyProtection="0"/>
    <xf numFmtId="43" fontId="1" fillId="0" borderId="0" applyFont="0" applyFill="0" applyBorder="0" applyAlignment="0" applyProtection="0"/>
  </cellStyleXfs>
  <cellXfs count="53">
    <xf numFmtId="0" fontId="0" fillId="0" borderId="0" xfId="0"/>
    <xf numFmtId="0" fontId="0" fillId="0" borderId="0" xfId="0" applyBorder="1"/>
    <xf numFmtId="0" fontId="2" fillId="0" borderId="1"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wrapText="1"/>
    </xf>
    <xf numFmtId="4" fontId="0" fillId="0" borderId="0" xfId="0" applyNumberFormat="1" applyBorder="1" applyAlignment="1">
      <alignment horizontal="right"/>
    </xf>
    <xf numFmtId="182" fontId="0" fillId="0" borderId="0" xfId="0" applyNumberFormat="1" applyBorder="1" applyAlignment="1">
      <alignment horizontal="right"/>
    </xf>
    <xf numFmtId="0" fontId="0" fillId="0" borderId="0" xfId="0" applyBorder="1" applyAlignment="1">
      <alignment vertical="center" wrapText="1"/>
    </xf>
    <xf numFmtId="0" fontId="0" fillId="0" borderId="0" xfId="0" applyBorder="1" applyAlignment="1">
      <alignment vertical="center"/>
    </xf>
    <xf numFmtId="0" fontId="2" fillId="0" borderId="0" xfId="0" applyFont="1" applyBorder="1" applyAlignment="1">
      <alignment horizontal="right" vertical="center" wrapText="1"/>
    </xf>
    <xf numFmtId="182" fontId="2" fillId="0" borderId="0" xfId="0" applyNumberFormat="1" applyFont="1" applyBorder="1" applyAlignment="1">
      <alignment horizontal="right" vertical="center"/>
    </xf>
    <xf numFmtId="4" fontId="0" fillId="0" borderId="0" xfId="0" applyNumberFormat="1" applyBorder="1" applyAlignment="1">
      <alignment horizontal="right" vertical="center"/>
    </xf>
    <xf numFmtId="182" fontId="0" fillId="0" borderId="0" xfId="0" applyNumberFormat="1" applyBorder="1" applyAlignment="1">
      <alignment horizontal="right" vertical="center"/>
    </xf>
    <xf numFmtId="0" fontId="0" fillId="0" borderId="0" xfId="0" applyBorder="1" applyAlignment="1">
      <alignment horizontal="center"/>
    </xf>
    <xf numFmtId="0" fontId="0" fillId="0" borderId="1" xfId="0" applyFill="1" applyBorder="1" applyAlignment="1">
      <alignment horizontal="center" vertical="center"/>
    </xf>
    <xf numFmtId="4" fontId="2" fillId="0" borderId="1" xfId="2" applyNumberFormat="1" applyFont="1" applyBorder="1" applyAlignment="1">
      <alignment horizontal="right" vertical="center"/>
    </xf>
    <xf numFmtId="182" fontId="2" fillId="0" borderId="1" xfId="2" applyNumberFormat="1" applyFont="1" applyBorder="1" applyAlignment="1">
      <alignment horizontal="right" vertical="center"/>
    </xf>
    <xf numFmtId="182" fontId="6" fillId="0" borderId="1" xfId="2" applyNumberFormat="1" applyFont="1" applyBorder="1" applyAlignment="1">
      <alignment horizontal="right" vertical="center"/>
    </xf>
    <xf numFmtId="0" fontId="2" fillId="0" borderId="0" xfId="0" applyFont="1" applyBorder="1" applyAlignment="1">
      <alignment horizontal="right" vertical="center"/>
    </xf>
    <xf numFmtId="0" fontId="0" fillId="0" borderId="2" xfId="0" applyBorder="1" applyAlignment="1"/>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182" fontId="2" fillId="0" borderId="1" xfId="0" applyNumberFormat="1" applyFont="1" applyFill="1" applyBorder="1" applyAlignment="1">
      <alignment horizontal="center" vertical="center" wrapText="1"/>
    </xf>
    <xf numFmtId="0" fontId="0" fillId="0" borderId="1" xfId="0" applyFill="1" applyBorder="1" applyAlignment="1">
      <alignment vertical="center"/>
    </xf>
    <xf numFmtId="4" fontId="0" fillId="0" borderId="1" xfId="0" applyNumberFormat="1" applyFill="1" applyBorder="1" applyAlignment="1">
      <alignment horizontal="right" vertical="center"/>
    </xf>
    <xf numFmtId="4" fontId="4" fillId="0" borderId="1" xfId="0" applyNumberFormat="1" applyFont="1" applyFill="1" applyBorder="1" applyAlignment="1">
      <alignment horizontal="right" vertical="center" wrapText="1"/>
    </xf>
    <xf numFmtId="49" fontId="4" fillId="0" borderId="1" xfId="0" applyNumberFormat="1" applyFont="1" applyFill="1" applyBorder="1" applyAlignment="1">
      <alignment horizontal="left" vertical="center" wrapText="1"/>
    </xf>
    <xf numFmtId="182" fontId="0" fillId="0" borderId="1" xfId="0" applyNumberFormat="1" applyFill="1" applyBorder="1" applyAlignment="1">
      <alignment horizontal="right" vertical="center"/>
    </xf>
    <xf numFmtId="182" fontId="6" fillId="0" borderId="1" xfId="0" applyNumberFormat="1" applyFont="1" applyFill="1" applyBorder="1" applyAlignment="1">
      <alignment horizontal="right" vertical="center" wrapText="1"/>
    </xf>
    <xf numFmtId="182" fontId="4" fillId="0" borderId="1" xfId="0" applyNumberFormat="1" applyFont="1" applyFill="1" applyBorder="1" applyAlignment="1">
      <alignment horizontal="right" vertical="center"/>
    </xf>
    <xf numFmtId="182" fontId="2" fillId="0" borderId="1" xfId="0" applyNumberFormat="1" applyFont="1" applyFill="1" applyBorder="1" applyAlignment="1">
      <alignment horizontal="right" vertical="center"/>
    </xf>
    <xf numFmtId="4" fontId="0" fillId="0" borderId="1" xfId="0" applyNumberForma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0" fillId="0" borderId="1" xfId="0" applyFill="1" applyBorder="1" applyAlignment="1">
      <alignment horizontal="left" vertical="center"/>
    </xf>
    <xf numFmtId="0" fontId="2" fillId="0" borderId="1" xfId="0" applyFont="1" applyFill="1" applyBorder="1" applyAlignment="1">
      <alignment horizontal="center" wrapText="1"/>
    </xf>
    <xf numFmtId="0" fontId="2" fillId="0" borderId="0" xfId="0" applyFont="1" applyBorder="1" applyAlignment="1">
      <alignment horizontal="center"/>
    </xf>
    <xf numFmtId="0" fontId="2" fillId="0" borderId="0" xfId="0" applyFont="1" applyBorder="1" applyAlignment="1">
      <alignment horizontal="center" vertical="center"/>
    </xf>
    <xf numFmtId="0" fontId="0" fillId="0" borderId="0" xfId="0" applyFill="1" applyBorder="1" applyAlignment="1">
      <alignment horizontal="center" vertical="center"/>
    </xf>
    <xf numFmtId="0" fontId="4"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2" fillId="0" borderId="0" xfId="0" applyFont="1" applyBorder="1" applyAlignment="1">
      <alignment wrapText="1"/>
    </xf>
    <xf numFmtId="14" fontId="0" fillId="0" borderId="1" xfId="0" applyNumberFormat="1" applyFill="1" applyBorder="1" applyAlignment="1">
      <alignment horizontal="center" vertical="center"/>
    </xf>
    <xf numFmtId="14" fontId="1" fillId="0" borderId="1" xfId="0" applyNumberFormat="1" applyFont="1" applyFill="1" applyBorder="1" applyAlignment="1">
      <alignment horizontal="center" vertical="center"/>
    </xf>
    <xf numFmtId="0" fontId="2" fillId="0" borderId="3"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2" xfId="0" applyFont="1" applyFill="1" applyBorder="1" applyAlignment="1">
      <alignment horizontal="left" vertical="center" wrapText="1"/>
    </xf>
  </cellXfs>
  <cellStyles count="3">
    <cellStyle name="Euro" xfId="1"/>
    <cellStyle name="Migliaia" xfId="2" builtinId="3"/>
    <cellStyle name="Normal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104775</xdr:rowOff>
    </xdr:from>
    <xdr:to>
      <xdr:col>15</xdr:col>
      <xdr:colOff>638175</xdr:colOff>
      <xdr:row>1</xdr:row>
      <xdr:rowOff>9525</xdr:rowOff>
    </xdr:to>
    <xdr:pic>
      <xdr:nvPicPr>
        <xdr:cNvPr id="7170" name="Picture 1" descr="Comune di Ferrara"/>
        <xdr:cNvPicPr>
          <a:picLocks noChangeAspect="1" noChangeArrowheads="1"/>
        </xdr:cNvPicPr>
      </xdr:nvPicPr>
      <xdr:blipFill>
        <a:blip xmlns:r="http://schemas.openxmlformats.org/officeDocument/2006/relationships" r:embed="rId1" cstate="print"/>
        <a:srcRect/>
        <a:stretch>
          <a:fillRect/>
        </a:stretch>
      </xdr:blipFill>
      <xdr:spPr bwMode="auto">
        <a:xfrm>
          <a:off x="0" y="104775"/>
          <a:ext cx="6134100" cy="1066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Foglio3"/>
  <dimension ref="A1:V68"/>
  <sheetViews>
    <sheetView showGridLines="0" tabSelected="1" view="pageBreakPreview" zoomScale="75" zoomScaleNormal="75" zoomScaleSheetLayoutView="75" workbookViewId="0">
      <selection activeCell="I31" sqref="I31"/>
    </sheetView>
  </sheetViews>
  <sheetFormatPr defaultRowHeight="12.75"/>
  <cols>
    <col min="1" max="1" width="5.28515625" style="13" customWidth="1"/>
    <col min="2" max="5" width="9.140625" style="3" hidden="1" customWidth="1"/>
    <col min="6" max="6" width="15.85546875" style="1" hidden="1" customWidth="1"/>
    <col min="7" max="7" width="22.42578125" style="4" customWidth="1"/>
    <col min="8" max="8" width="16.7109375" style="1" customWidth="1"/>
    <col min="9" max="9" width="25.28515625" style="4" customWidth="1"/>
    <col min="10" max="10" width="12.7109375" style="5" customWidth="1"/>
    <col min="11" max="11" width="12.7109375" style="5" hidden="1" customWidth="1"/>
    <col min="12" max="12" width="22.7109375" style="6" hidden="1" customWidth="1"/>
    <col min="13" max="14" width="14.7109375" style="6" hidden="1" customWidth="1"/>
    <col min="15" max="15" width="17.7109375" style="6" hidden="1" customWidth="1"/>
    <col min="16" max="16" width="19" style="6" customWidth="1"/>
    <col min="17" max="17" width="19.7109375" style="1" hidden="1" customWidth="1"/>
    <col min="18" max="18" width="14.7109375" style="1" hidden="1" customWidth="1"/>
    <col min="19" max="19" width="17.140625" style="1" customWidth="1"/>
    <col min="20" max="21" width="11.7109375" style="13" customWidth="1"/>
    <col min="22" max="22" width="36.140625" style="39" customWidth="1"/>
    <col min="23" max="16384" width="9.140625" style="1"/>
  </cols>
  <sheetData>
    <row r="1" spans="1:22" ht="91.5" customHeight="1"/>
    <row r="2" spans="1:22" ht="51" customHeight="1">
      <c r="A2" s="52" t="s">
        <v>57</v>
      </c>
      <c r="B2" s="52"/>
      <c r="C2" s="52"/>
      <c r="D2" s="52"/>
      <c r="E2" s="52"/>
      <c r="F2" s="52"/>
      <c r="G2" s="52"/>
      <c r="H2" s="52"/>
      <c r="I2" s="52"/>
      <c r="J2" s="19"/>
    </row>
    <row r="3" spans="1:22" s="3" customFormat="1" ht="63.75">
      <c r="A3" s="2" t="s">
        <v>69</v>
      </c>
      <c r="B3" s="2" t="s">
        <v>70</v>
      </c>
      <c r="C3" s="2" t="s">
        <v>58</v>
      </c>
      <c r="D3" s="2" t="s">
        <v>59</v>
      </c>
      <c r="E3" s="2" t="s">
        <v>60</v>
      </c>
      <c r="F3" s="2" t="s">
        <v>71</v>
      </c>
      <c r="G3" s="22" t="s">
        <v>17</v>
      </c>
      <c r="H3" s="22" t="s">
        <v>18</v>
      </c>
      <c r="I3" s="22" t="s">
        <v>19</v>
      </c>
      <c r="J3" s="23" t="s">
        <v>20</v>
      </c>
      <c r="K3" s="23" t="s">
        <v>68</v>
      </c>
      <c r="L3" s="23" t="s">
        <v>11</v>
      </c>
      <c r="M3" s="23" t="s">
        <v>61</v>
      </c>
      <c r="N3" s="24" t="s">
        <v>67</v>
      </c>
      <c r="O3" s="25" t="s">
        <v>44</v>
      </c>
      <c r="P3" s="25" t="s">
        <v>37</v>
      </c>
      <c r="Q3" s="2" t="s">
        <v>38</v>
      </c>
      <c r="R3" s="2" t="s">
        <v>45</v>
      </c>
      <c r="S3" s="2" t="s">
        <v>49</v>
      </c>
      <c r="T3" s="2" t="s">
        <v>50</v>
      </c>
      <c r="U3" s="2" t="s">
        <v>51</v>
      </c>
      <c r="V3" s="2" t="s">
        <v>54</v>
      </c>
    </row>
    <row r="7" spans="1:22" ht="61.5" customHeight="1">
      <c r="A7" s="14">
        <v>1</v>
      </c>
      <c r="B7" s="14" t="s">
        <v>41</v>
      </c>
      <c r="C7" s="14"/>
      <c r="D7" s="14"/>
      <c r="E7" s="14"/>
      <c r="F7" s="14"/>
      <c r="G7" s="43" t="s">
        <v>27</v>
      </c>
      <c r="H7" s="26" t="s">
        <v>1</v>
      </c>
      <c r="I7" s="21" t="s">
        <v>87</v>
      </c>
      <c r="J7" s="27">
        <v>444</v>
      </c>
      <c r="K7" s="28">
        <f t="shared" ref="K7:K15" si="0">IF(J7&gt;=120,(J7-120)*0.8+120,J7*1)</f>
        <v>379.2</v>
      </c>
      <c r="L7" s="29" t="s">
        <v>62</v>
      </c>
      <c r="M7" s="30">
        <v>1933.92</v>
      </c>
      <c r="N7" s="31">
        <f t="shared" ref="N7:N15" si="1">M7*12</f>
        <v>23207.040000000001</v>
      </c>
      <c r="O7" s="32">
        <v>23207.040000000001</v>
      </c>
      <c r="P7" s="33">
        <v>0</v>
      </c>
      <c r="Q7" s="34" t="s">
        <v>14</v>
      </c>
      <c r="R7" s="26"/>
      <c r="S7" s="20" t="s">
        <v>55</v>
      </c>
      <c r="T7" s="45">
        <v>37792</v>
      </c>
      <c r="U7" s="45">
        <v>44731</v>
      </c>
      <c r="V7" s="2" t="s">
        <v>100</v>
      </c>
    </row>
    <row r="8" spans="1:22" ht="184.5" customHeight="1">
      <c r="A8" s="14">
        <v>2</v>
      </c>
      <c r="B8" s="14" t="s">
        <v>43</v>
      </c>
      <c r="C8" s="14"/>
      <c r="D8" s="14"/>
      <c r="E8" s="14"/>
      <c r="F8" s="14">
        <v>78</v>
      </c>
      <c r="G8" s="43" t="s">
        <v>53</v>
      </c>
      <c r="H8" s="26" t="s">
        <v>6</v>
      </c>
      <c r="I8" s="21" t="s">
        <v>86</v>
      </c>
      <c r="J8" s="27">
        <v>590</v>
      </c>
      <c r="K8" s="28">
        <f t="shared" si="0"/>
        <v>496</v>
      </c>
      <c r="L8" s="29" t="s">
        <v>62</v>
      </c>
      <c r="M8" s="30">
        <v>2529.6</v>
      </c>
      <c r="N8" s="31">
        <f t="shared" si="1"/>
        <v>30355.200000000001</v>
      </c>
      <c r="O8" s="32">
        <v>30355.200000000001</v>
      </c>
      <c r="P8" s="33">
        <v>0</v>
      </c>
      <c r="Q8" s="34" t="s">
        <v>14</v>
      </c>
      <c r="R8" s="26"/>
      <c r="S8" s="20" t="s">
        <v>55</v>
      </c>
      <c r="T8" s="45">
        <v>41386</v>
      </c>
      <c r="U8" s="45">
        <v>43576</v>
      </c>
      <c r="V8" s="2" t="s">
        <v>102</v>
      </c>
    </row>
    <row r="9" spans="1:22" ht="117" customHeight="1">
      <c r="A9" s="14">
        <v>3</v>
      </c>
      <c r="B9" s="14" t="s">
        <v>43</v>
      </c>
      <c r="C9" s="14"/>
      <c r="D9" s="14"/>
      <c r="E9" s="14"/>
      <c r="F9" s="14"/>
      <c r="G9" s="43" t="s">
        <v>25</v>
      </c>
      <c r="H9" s="26" t="s">
        <v>2</v>
      </c>
      <c r="I9" s="21" t="s">
        <v>98</v>
      </c>
      <c r="J9" s="27">
        <v>287.37</v>
      </c>
      <c r="K9" s="28">
        <f t="shared" si="0"/>
        <v>253.9</v>
      </c>
      <c r="L9" s="29" t="s">
        <v>62</v>
      </c>
      <c r="M9" s="30">
        <v>1294.8900000000001</v>
      </c>
      <c r="N9" s="31">
        <f t="shared" si="1"/>
        <v>15538.68</v>
      </c>
      <c r="O9" s="32">
        <v>15538.68</v>
      </c>
      <c r="P9" s="33">
        <v>0</v>
      </c>
      <c r="Q9" s="34" t="s">
        <v>14</v>
      </c>
      <c r="R9" s="26" t="s">
        <v>55</v>
      </c>
      <c r="S9" s="20" t="s">
        <v>55</v>
      </c>
      <c r="T9" s="45">
        <v>39139</v>
      </c>
      <c r="U9" s="46">
        <v>43100</v>
      </c>
      <c r="V9" s="2" t="s">
        <v>110</v>
      </c>
    </row>
    <row r="10" spans="1:22" ht="38.25">
      <c r="A10" s="14">
        <v>4</v>
      </c>
      <c r="B10" s="14" t="s">
        <v>43</v>
      </c>
      <c r="C10" s="14"/>
      <c r="D10" s="14"/>
      <c r="E10" s="14"/>
      <c r="F10" s="14" t="s">
        <v>47</v>
      </c>
      <c r="G10" s="43" t="s">
        <v>30</v>
      </c>
      <c r="H10" s="26" t="s">
        <v>23</v>
      </c>
      <c r="I10" s="21" t="s">
        <v>48</v>
      </c>
      <c r="J10" s="27">
        <v>37</v>
      </c>
      <c r="K10" s="28">
        <f t="shared" si="0"/>
        <v>37</v>
      </c>
      <c r="L10" s="29" t="s">
        <v>62</v>
      </c>
      <c r="M10" s="30">
        <v>188.7</v>
      </c>
      <c r="N10" s="31">
        <f t="shared" si="1"/>
        <v>2264.4</v>
      </c>
      <c r="O10" s="32">
        <v>2264.4</v>
      </c>
      <c r="P10" s="33">
        <v>0</v>
      </c>
      <c r="Q10" s="34" t="s">
        <v>14</v>
      </c>
      <c r="R10" s="26" t="s">
        <v>46</v>
      </c>
      <c r="S10" s="20" t="s">
        <v>46</v>
      </c>
      <c r="T10" s="45">
        <v>41987</v>
      </c>
      <c r="U10" s="45">
        <v>47465</v>
      </c>
      <c r="V10" s="2" t="s">
        <v>107</v>
      </c>
    </row>
    <row r="11" spans="1:22" ht="73.5" customHeight="1">
      <c r="A11" s="14">
        <v>5</v>
      </c>
      <c r="B11" s="14" t="s">
        <v>43</v>
      </c>
      <c r="C11" s="14"/>
      <c r="D11" s="14"/>
      <c r="E11" s="14"/>
      <c r="F11" s="14">
        <v>64</v>
      </c>
      <c r="G11" s="43" t="s">
        <v>36</v>
      </c>
      <c r="H11" s="26" t="s">
        <v>73</v>
      </c>
      <c r="I11" s="21" t="s">
        <v>93</v>
      </c>
      <c r="J11" s="27">
        <v>398</v>
      </c>
      <c r="K11" s="28">
        <f t="shared" si="0"/>
        <v>342.4</v>
      </c>
      <c r="L11" s="29" t="s">
        <v>62</v>
      </c>
      <c r="M11" s="30">
        <v>1876.8</v>
      </c>
      <c r="N11" s="31">
        <f t="shared" si="1"/>
        <v>22521.599999999999</v>
      </c>
      <c r="O11" s="32">
        <v>22521.599999999999</v>
      </c>
      <c r="P11" s="33">
        <v>0</v>
      </c>
      <c r="Q11" s="34" t="s">
        <v>14</v>
      </c>
      <c r="R11" s="26"/>
      <c r="S11" s="20" t="s">
        <v>55</v>
      </c>
      <c r="T11" s="45">
        <v>39749</v>
      </c>
      <c r="U11" s="45">
        <v>43400</v>
      </c>
      <c r="V11" s="2" t="s">
        <v>105</v>
      </c>
    </row>
    <row r="12" spans="1:22" ht="102" customHeight="1">
      <c r="A12" s="14">
        <v>6</v>
      </c>
      <c r="B12" s="14" t="s">
        <v>41</v>
      </c>
      <c r="C12" s="14">
        <v>195</v>
      </c>
      <c r="D12" s="14">
        <v>110</v>
      </c>
      <c r="E12" s="14">
        <v>1</v>
      </c>
      <c r="F12" s="14">
        <v>349</v>
      </c>
      <c r="G12" s="43" t="s">
        <v>15</v>
      </c>
      <c r="H12" s="26" t="s">
        <v>22</v>
      </c>
      <c r="I12" s="21" t="s">
        <v>81</v>
      </c>
      <c r="J12" s="27">
        <v>415</v>
      </c>
      <c r="K12" s="28">
        <f>IF(J12&gt;=120,(J12-120)*0.8+120,J12*1)</f>
        <v>356</v>
      </c>
      <c r="L12" s="29" t="s">
        <v>64</v>
      </c>
      <c r="M12" s="30">
        <v>409.5</v>
      </c>
      <c r="N12" s="31">
        <v>16697.77</v>
      </c>
      <c r="O12" s="31">
        <v>16697.77</v>
      </c>
      <c r="P12" s="33">
        <v>0</v>
      </c>
      <c r="Q12" s="34" t="s">
        <v>14</v>
      </c>
      <c r="R12" s="26" t="s">
        <v>46</v>
      </c>
      <c r="S12" s="20" t="s">
        <v>46</v>
      </c>
      <c r="T12" s="35">
        <v>41856</v>
      </c>
      <c r="U12" s="35">
        <v>47334</v>
      </c>
      <c r="V12" s="2" t="s">
        <v>101</v>
      </c>
    </row>
    <row r="13" spans="1:22" ht="38.25">
      <c r="A13" s="14">
        <v>7</v>
      </c>
      <c r="B13" s="14" t="s">
        <v>41</v>
      </c>
      <c r="C13" s="14"/>
      <c r="D13" s="14"/>
      <c r="E13" s="14"/>
      <c r="F13" s="14">
        <v>279</v>
      </c>
      <c r="G13" s="43" t="s">
        <v>26</v>
      </c>
      <c r="H13" s="26" t="s">
        <v>10</v>
      </c>
      <c r="I13" s="21" t="s">
        <v>21</v>
      </c>
      <c r="J13" s="27">
        <v>84.8</v>
      </c>
      <c r="K13" s="28">
        <f>IF(J13&gt;=120,(J13-120)*0.8+120,J13*1)</f>
        <v>84.8</v>
      </c>
      <c r="L13" s="29" t="s">
        <v>66</v>
      </c>
      <c r="M13" s="30">
        <v>243</v>
      </c>
      <c r="N13" s="31">
        <f>M13*12</f>
        <v>2916</v>
      </c>
      <c r="O13" s="32">
        <v>2916</v>
      </c>
      <c r="P13" s="33">
        <v>0</v>
      </c>
      <c r="Q13" s="34" t="s">
        <v>14</v>
      </c>
      <c r="R13" s="26" t="s">
        <v>52</v>
      </c>
      <c r="S13" s="20" t="s">
        <v>46</v>
      </c>
      <c r="T13" s="35">
        <v>42011</v>
      </c>
      <c r="U13" s="35">
        <v>47489</v>
      </c>
      <c r="V13" s="2" t="s">
        <v>109</v>
      </c>
    </row>
    <row r="14" spans="1:22" ht="154.5" customHeight="1">
      <c r="A14" s="14">
        <v>8</v>
      </c>
      <c r="B14" s="14" t="s">
        <v>43</v>
      </c>
      <c r="C14" s="14"/>
      <c r="D14" s="14"/>
      <c r="E14" s="14"/>
      <c r="F14" s="14">
        <v>56</v>
      </c>
      <c r="G14" s="43" t="s">
        <v>78</v>
      </c>
      <c r="H14" s="26" t="s">
        <v>23</v>
      </c>
      <c r="I14" s="21" t="s">
        <v>48</v>
      </c>
      <c r="J14" s="27">
        <v>124</v>
      </c>
      <c r="K14" s="28">
        <f t="shared" si="0"/>
        <v>123.2</v>
      </c>
      <c r="L14" s="29" t="s">
        <v>62</v>
      </c>
      <c r="M14" s="30">
        <v>628.32000000000005</v>
      </c>
      <c r="N14" s="31">
        <f t="shared" si="1"/>
        <v>7539.84</v>
      </c>
      <c r="O14" s="32">
        <v>7539.84</v>
      </c>
      <c r="P14" s="33">
        <v>0</v>
      </c>
      <c r="Q14" s="34" t="s">
        <v>14</v>
      </c>
      <c r="R14" s="26"/>
      <c r="S14" s="20" t="s">
        <v>46</v>
      </c>
      <c r="T14" s="45">
        <v>41270</v>
      </c>
      <c r="U14" s="45">
        <v>42730</v>
      </c>
      <c r="V14" s="38" t="s">
        <v>103</v>
      </c>
    </row>
    <row r="15" spans="1:22" ht="143.25" customHeight="1">
      <c r="A15" s="14">
        <v>9</v>
      </c>
      <c r="B15" s="14" t="s">
        <v>43</v>
      </c>
      <c r="C15" s="14"/>
      <c r="D15" s="14"/>
      <c r="E15" s="14"/>
      <c r="F15" s="14">
        <v>56</v>
      </c>
      <c r="G15" s="43" t="s">
        <v>79</v>
      </c>
      <c r="H15" s="26" t="s">
        <v>8</v>
      </c>
      <c r="I15" s="21" t="s">
        <v>111</v>
      </c>
      <c r="J15" s="27">
        <v>152.6</v>
      </c>
      <c r="K15" s="28">
        <f t="shared" si="0"/>
        <v>146.08000000000001</v>
      </c>
      <c r="L15" s="29" t="s">
        <v>62</v>
      </c>
      <c r="M15" s="30">
        <v>306</v>
      </c>
      <c r="N15" s="31">
        <f t="shared" si="1"/>
        <v>3672</v>
      </c>
      <c r="O15" s="32">
        <v>3672</v>
      </c>
      <c r="P15" s="33">
        <v>0</v>
      </c>
      <c r="Q15" s="34" t="s">
        <v>14</v>
      </c>
      <c r="R15" s="26"/>
      <c r="S15" s="20" t="s">
        <v>112</v>
      </c>
      <c r="T15" s="45"/>
      <c r="U15" s="45"/>
      <c r="V15" s="38" t="s">
        <v>113</v>
      </c>
    </row>
    <row r="16" spans="1:22" ht="51">
      <c r="A16" s="14">
        <v>10</v>
      </c>
      <c r="B16" s="14" t="s">
        <v>42</v>
      </c>
      <c r="C16" s="14"/>
      <c r="D16" s="14"/>
      <c r="E16" s="14"/>
      <c r="F16" s="14">
        <v>381</v>
      </c>
      <c r="G16" s="43" t="s">
        <v>13</v>
      </c>
      <c r="H16" s="26" t="s">
        <v>29</v>
      </c>
      <c r="I16" s="21" t="s">
        <v>91</v>
      </c>
      <c r="J16" s="27">
        <v>542</v>
      </c>
      <c r="K16" s="28">
        <f>IF(J16&gt;=120,(J16-120)*0.8+120,J16*1)</f>
        <v>457.6</v>
      </c>
      <c r="L16" s="29" t="s">
        <v>99</v>
      </c>
      <c r="M16" s="30">
        <v>3500.64</v>
      </c>
      <c r="N16" s="31">
        <f>M16*12</f>
        <v>42007.68</v>
      </c>
      <c r="O16" s="32">
        <v>42007.68</v>
      </c>
      <c r="P16" s="33">
        <v>0</v>
      </c>
      <c r="Q16" s="34" t="s">
        <v>14</v>
      </c>
      <c r="R16" s="26"/>
      <c r="S16" s="20" t="s">
        <v>55</v>
      </c>
      <c r="T16" s="46">
        <v>42073</v>
      </c>
      <c r="U16" s="46">
        <v>49377</v>
      </c>
      <c r="V16" s="49" t="s">
        <v>114</v>
      </c>
    </row>
    <row r="17" spans="1:22" ht="38.25">
      <c r="A17" s="14">
        <v>11</v>
      </c>
      <c r="B17" s="14" t="s">
        <v>41</v>
      </c>
      <c r="C17" s="14"/>
      <c r="D17" s="14"/>
      <c r="E17" s="14"/>
      <c r="F17" s="14">
        <v>252</v>
      </c>
      <c r="G17" s="43" t="s">
        <v>0</v>
      </c>
      <c r="H17" s="26" t="s">
        <v>92</v>
      </c>
      <c r="I17" s="21" t="s">
        <v>89</v>
      </c>
      <c r="J17" s="27">
        <v>555</v>
      </c>
      <c r="K17" s="28">
        <f>IF(J17&gt;=120,(J17-120)*0.8+120,J17*1)</f>
        <v>468</v>
      </c>
      <c r="L17" s="29" t="s">
        <v>62</v>
      </c>
      <c r="M17" s="30">
        <v>2386.8000000000002</v>
      </c>
      <c r="N17" s="31">
        <f>M17*12</f>
        <v>28641.599999999999</v>
      </c>
      <c r="O17" s="32">
        <v>28641.599999999999</v>
      </c>
      <c r="P17" s="33">
        <v>0</v>
      </c>
      <c r="Q17" s="34" t="s">
        <v>14</v>
      </c>
      <c r="R17" s="26"/>
      <c r="S17" s="20" t="s">
        <v>46</v>
      </c>
      <c r="T17" s="46">
        <v>42073</v>
      </c>
      <c r="U17" s="46">
        <v>49377</v>
      </c>
      <c r="V17" s="50"/>
    </row>
    <row r="18" spans="1:22" ht="63" customHeight="1">
      <c r="A18" s="14">
        <v>12</v>
      </c>
      <c r="B18" s="14" t="s">
        <v>42</v>
      </c>
      <c r="C18" s="14"/>
      <c r="D18" s="14"/>
      <c r="E18" s="14"/>
      <c r="F18" s="14">
        <v>202</v>
      </c>
      <c r="G18" s="43" t="s">
        <v>77</v>
      </c>
      <c r="H18" s="26" t="s">
        <v>72</v>
      </c>
      <c r="I18" s="21" t="s">
        <v>88</v>
      </c>
      <c r="J18" s="27">
        <v>343</v>
      </c>
      <c r="K18" s="28">
        <f>IF(J18&gt;=120,(J18-120)*0.8+120,J18*1)</f>
        <v>298.39999999999998</v>
      </c>
      <c r="L18" s="29" t="s">
        <v>62</v>
      </c>
      <c r="M18" s="30">
        <v>1521.84</v>
      </c>
      <c r="N18" s="31">
        <f>M18*12</f>
        <v>18262.080000000002</v>
      </c>
      <c r="O18" s="32">
        <v>18262.080000000002</v>
      </c>
      <c r="P18" s="33">
        <v>0</v>
      </c>
      <c r="Q18" s="34" t="s">
        <v>14</v>
      </c>
      <c r="R18" s="26"/>
      <c r="S18" s="20" t="s">
        <v>46</v>
      </c>
      <c r="T18" s="46">
        <v>42073</v>
      </c>
      <c r="U18" s="46">
        <v>49377</v>
      </c>
      <c r="V18" s="51"/>
    </row>
    <row r="19" spans="1:22" ht="81.75" customHeight="1">
      <c r="A19" s="14">
        <v>13</v>
      </c>
      <c r="B19" s="14" t="s">
        <v>41</v>
      </c>
      <c r="C19" s="14"/>
      <c r="D19" s="14"/>
      <c r="E19" s="14"/>
      <c r="F19" s="14">
        <v>344</v>
      </c>
      <c r="G19" s="43" t="s">
        <v>9</v>
      </c>
      <c r="H19" s="26" t="s">
        <v>3</v>
      </c>
      <c r="I19" s="21" t="s">
        <v>85</v>
      </c>
      <c r="J19" s="27">
        <v>1095</v>
      </c>
      <c r="K19" s="28">
        <f t="shared" ref="K19:K24" si="2">IF(J19&gt;=120,(J19-120)*0.8+120,J19*1)</f>
        <v>900</v>
      </c>
      <c r="L19" s="29" t="s">
        <v>63</v>
      </c>
      <c r="M19" s="30">
        <v>2430</v>
      </c>
      <c r="N19" s="31">
        <f t="shared" ref="N19:N24" si="3">M19*12</f>
        <v>29160</v>
      </c>
      <c r="O19" s="32">
        <v>29160</v>
      </c>
      <c r="P19" s="33">
        <v>0</v>
      </c>
      <c r="Q19" s="34" t="s">
        <v>14</v>
      </c>
      <c r="R19" s="26"/>
      <c r="S19" s="20" t="s">
        <v>46</v>
      </c>
      <c r="T19" s="35">
        <v>42073</v>
      </c>
      <c r="U19" s="35">
        <v>49377</v>
      </c>
      <c r="V19" s="49" t="s">
        <v>114</v>
      </c>
    </row>
    <row r="20" spans="1:22" ht="107.25" customHeight="1">
      <c r="A20" s="14">
        <v>14</v>
      </c>
      <c r="B20" s="14" t="s">
        <v>42</v>
      </c>
      <c r="C20" s="14"/>
      <c r="D20" s="14"/>
      <c r="E20" s="14"/>
      <c r="F20" s="14">
        <v>183</v>
      </c>
      <c r="G20" s="43" t="s">
        <v>33</v>
      </c>
      <c r="H20" s="26" t="s">
        <v>34</v>
      </c>
      <c r="I20" s="21" t="s">
        <v>94</v>
      </c>
      <c r="J20" s="27">
        <v>660</v>
      </c>
      <c r="K20" s="28">
        <f t="shared" si="2"/>
        <v>552</v>
      </c>
      <c r="L20" s="29" t="s">
        <v>63</v>
      </c>
      <c r="M20" s="30">
        <v>1490.4</v>
      </c>
      <c r="N20" s="31">
        <f t="shared" si="3"/>
        <v>17884.8</v>
      </c>
      <c r="O20" s="32">
        <v>17884.8</v>
      </c>
      <c r="P20" s="33">
        <v>0</v>
      </c>
      <c r="Q20" s="34" t="s">
        <v>14</v>
      </c>
      <c r="R20" s="26"/>
      <c r="S20" s="20" t="s">
        <v>46</v>
      </c>
      <c r="T20" s="35">
        <v>42073</v>
      </c>
      <c r="U20" s="35">
        <v>49377</v>
      </c>
      <c r="V20" s="51"/>
    </row>
    <row r="21" spans="1:22" ht="111" customHeight="1">
      <c r="A21" s="14">
        <v>15</v>
      </c>
      <c r="B21" s="14" t="s">
        <v>41</v>
      </c>
      <c r="C21" s="14"/>
      <c r="D21" s="14"/>
      <c r="E21" s="14"/>
      <c r="F21" s="14">
        <v>158</v>
      </c>
      <c r="G21" s="43" t="s">
        <v>24</v>
      </c>
      <c r="H21" s="26" t="s">
        <v>7</v>
      </c>
      <c r="I21" s="21" t="s">
        <v>90</v>
      </c>
      <c r="J21" s="27">
        <v>212</v>
      </c>
      <c r="K21" s="28">
        <f t="shared" si="2"/>
        <v>193.6</v>
      </c>
      <c r="L21" s="29" t="s">
        <v>63</v>
      </c>
      <c r="M21" s="30">
        <v>522.72</v>
      </c>
      <c r="N21" s="31">
        <f t="shared" si="3"/>
        <v>6272.64</v>
      </c>
      <c r="O21" s="32">
        <v>6272.64</v>
      </c>
      <c r="P21" s="33">
        <v>0</v>
      </c>
      <c r="Q21" s="34" t="s">
        <v>14</v>
      </c>
      <c r="R21" s="26"/>
      <c r="S21" s="20" t="s">
        <v>46</v>
      </c>
      <c r="T21" s="45">
        <v>42348</v>
      </c>
      <c r="U21" s="45">
        <v>47826</v>
      </c>
      <c r="V21" s="2" t="s">
        <v>108</v>
      </c>
    </row>
    <row r="22" spans="1:22" ht="121.5" customHeight="1">
      <c r="A22" s="14">
        <v>16</v>
      </c>
      <c r="B22" s="14" t="s">
        <v>42</v>
      </c>
      <c r="C22" s="14"/>
      <c r="D22" s="14"/>
      <c r="E22" s="14"/>
      <c r="F22" s="14">
        <v>120</v>
      </c>
      <c r="G22" s="43" t="s">
        <v>16</v>
      </c>
      <c r="H22" s="26" t="s">
        <v>74</v>
      </c>
      <c r="I22" s="21" t="s">
        <v>84</v>
      </c>
      <c r="J22" s="27">
        <f>140.6</f>
        <v>140.6</v>
      </c>
      <c r="K22" s="28">
        <f t="shared" si="2"/>
        <v>136.47999999999999</v>
      </c>
      <c r="L22" s="29" t="s">
        <v>63</v>
      </c>
      <c r="M22" s="30">
        <v>368.5</v>
      </c>
      <c r="N22" s="31">
        <f t="shared" si="3"/>
        <v>4422</v>
      </c>
      <c r="O22" s="32">
        <v>4422</v>
      </c>
      <c r="P22" s="33">
        <v>0</v>
      </c>
      <c r="Q22" s="34" t="s">
        <v>14</v>
      </c>
      <c r="R22" s="26"/>
      <c r="S22" s="20" t="s">
        <v>46</v>
      </c>
      <c r="T22" s="35">
        <v>42073</v>
      </c>
      <c r="U22" s="35">
        <v>49377</v>
      </c>
      <c r="V22" s="47" t="s">
        <v>114</v>
      </c>
    </row>
    <row r="23" spans="1:22" ht="90" customHeight="1">
      <c r="A23" s="14">
        <v>17</v>
      </c>
      <c r="B23" s="14" t="s">
        <v>42</v>
      </c>
      <c r="C23" s="14"/>
      <c r="D23" s="14"/>
      <c r="E23" s="14"/>
      <c r="F23" s="14">
        <v>230</v>
      </c>
      <c r="G23" s="43" t="s">
        <v>32</v>
      </c>
      <c r="H23" s="26" t="s">
        <v>4</v>
      </c>
      <c r="I23" s="21" t="s">
        <v>95</v>
      </c>
      <c r="J23" s="27">
        <v>1632</v>
      </c>
      <c r="K23" s="28">
        <f t="shared" si="2"/>
        <v>1329.6</v>
      </c>
      <c r="L23" s="29" t="s">
        <v>63</v>
      </c>
      <c r="M23" s="30">
        <v>3589.92</v>
      </c>
      <c r="N23" s="31">
        <f t="shared" si="3"/>
        <v>43079.040000000001</v>
      </c>
      <c r="O23" s="32">
        <v>43079.040000000001</v>
      </c>
      <c r="P23" s="33">
        <v>0</v>
      </c>
      <c r="Q23" s="34" t="s">
        <v>14</v>
      </c>
      <c r="R23" s="26" t="s">
        <v>52</v>
      </c>
      <c r="S23" s="20" t="s">
        <v>46</v>
      </c>
      <c r="T23" s="36">
        <v>37398</v>
      </c>
      <c r="U23" s="36">
        <v>46528</v>
      </c>
      <c r="V23" s="2" t="s">
        <v>104</v>
      </c>
    </row>
    <row r="24" spans="1:22" ht="63.75">
      <c r="A24" s="14">
        <v>18</v>
      </c>
      <c r="B24" s="14" t="s">
        <v>41</v>
      </c>
      <c r="C24" s="14"/>
      <c r="D24" s="14"/>
      <c r="E24" s="14"/>
      <c r="F24" s="14">
        <v>126</v>
      </c>
      <c r="G24" s="48" t="s">
        <v>39</v>
      </c>
      <c r="H24" s="37" t="s">
        <v>75</v>
      </c>
      <c r="I24" s="21" t="s">
        <v>96</v>
      </c>
      <c r="J24" s="27">
        <v>620</v>
      </c>
      <c r="K24" s="28">
        <f t="shared" si="2"/>
        <v>520</v>
      </c>
      <c r="L24" s="29" t="s">
        <v>65</v>
      </c>
      <c r="M24" s="30">
        <v>1716</v>
      </c>
      <c r="N24" s="31">
        <f t="shared" si="3"/>
        <v>20592</v>
      </c>
      <c r="O24" s="32">
        <v>20592</v>
      </c>
      <c r="P24" s="33">
        <v>0</v>
      </c>
      <c r="Q24" s="34" t="s">
        <v>14</v>
      </c>
      <c r="R24" s="26" t="s">
        <v>52</v>
      </c>
      <c r="S24" s="20" t="s">
        <v>46</v>
      </c>
      <c r="T24" s="35">
        <v>36087</v>
      </c>
      <c r="U24" s="35">
        <v>65842</v>
      </c>
      <c r="V24" s="2" t="s">
        <v>106</v>
      </c>
    </row>
    <row r="25" spans="1:22" ht="51">
      <c r="A25" s="14">
        <v>19</v>
      </c>
      <c r="B25" s="14" t="s">
        <v>42</v>
      </c>
      <c r="C25" s="14"/>
      <c r="D25" s="14"/>
      <c r="E25" s="14"/>
      <c r="F25" s="14">
        <v>262</v>
      </c>
      <c r="G25" s="43" t="s">
        <v>5</v>
      </c>
      <c r="H25" s="26" t="s">
        <v>31</v>
      </c>
      <c r="I25" s="21" t="s">
        <v>82</v>
      </c>
      <c r="J25" s="27">
        <v>535</v>
      </c>
      <c r="K25" s="28">
        <f t="shared" ref="K25:K31" si="4">IF(J25&gt;=120,(J25-120)*0.8+120,J25*1)</f>
        <v>452</v>
      </c>
      <c r="L25" s="29" t="s">
        <v>63</v>
      </c>
      <c r="M25" s="30">
        <v>1220.4000000000001</v>
      </c>
      <c r="N25" s="31">
        <f>M25*12</f>
        <v>14644.8</v>
      </c>
      <c r="O25" s="32">
        <v>14644.8</v>
      </c>
      <c r="P25" s="33">
        <v>0</v>
      </c>
      <c r="Q25" s="34" t="s">
        <v>14</v>
      </c>
      <c r="R25" s="26"/>
      <c r="S25" s="42" t="s">
        <v>46</v>
      </c>
      <c r="T25" s="36">
        <v>42073</v>
      </c>
      <c r="U25" s="36">
        <v>49377</v>
      </c>
      <c r="V25" s="49" t="s">
        <v>114</v>
      </c>
    </row>
    <row r="26" spans="1:22" ht="38.25">
      <c r="A26" s="14">
        <v>20</v>
      </c>
      <c r="B26" s="14" t="s">
        <v>41</v>
      </c>
      <c r="C26" s="14"/>
      <c r="D26" s="14"/>
      <c r="E26" s="14"/>
      <c r="F26" s="14">
        <v>280</v>
      </c>
      <c r="G26" s="43" t="s">
        <v>35</v>
      </c>
      <c r="H26" s="26" t="s">
        <v>76</v>
      </c>
      <c r="I26" s="21" t="s">
        <v>83</v>
      </c>
      <c r="J26" s="27">
        <v>830</v>
      </c>
      <c r="K26" s="28">
        <f t="shared" si="4"/>
        <v>688</v>
      </c>
      <c r="L26" s="29" t="s">
        <v>66</v>
      </c>
      <c r="M26" s="30">
        <v>3096</v>
      </c>
      <c r="N26" s="31">
        <f>M26*12</f>
        <v>37152</v>
      </c>
      <c r="O26" s="32">
        <v>37152</v>
      </c>
      <c r="P26" s="33">
        <v>0</v>
      </c>
      <c r="Q26" s="34" t="s">
        <v>14</v>
      </c>
      <c r="R26" s="26" t="s">
        <v>52</v>
      </c>
      <c r="S26" s="42" t="s">
        <v>46</v>
      </c>
      <c r="T26" s="36">
        <v>42073</v>
      </c>
      <c r="U26" s="36">
        <v>49377</v>
      </c>
      <c r="V26" s="50"/>
    </row>
    <row r="27" spans="1:22" ht="38.25">
      <c r="A27" s="14">
        <v>21</v>
      </c>
      <c r="B27" s="14" t="s">
        <v>42</v>
      </c>
      <c r="C27" s="14"/>
      <c r="D27" s="14"/>
      <c r="E27" s="14"/>
      <c r="F27" s="14">
        <v>139</v>
      </c>
      <c r="G27" s="43" t="s">
        <v>40</v>
      </c>
      <c r="H27" s="26" t="s">
        <v>12</v>
      </c>
      <c r="I27" s="21" t="s">
        <v>80</v>
      </c>
      <c r="J27" s="27">
        <v>324.02</v>
      </c>
      <c r="K27" s="28">
        <f t="shared" si="4"/>
        <v>283.22000000000003</v>
      </c>
      <c r="L27" s="29" t="s">
        <v>63</v>
      </c>
      <c r="M27" s="30">
        <v>764.69</v>
      </c>
      <c r="N27" s="31">
        <f>M27*12</f>
        <v>9176.2800000000007</v>
      </c>
      <c r="O27" s="32">
        <v>9176.2800000000007</v>
      </c>
      <c r="P27" s="33">
        <v>0</v>
      </c>
      <c r="Q27" s="34" t="s">
        <v>14</v>
      </c>
      <c r="R27" s="26"/>
      <c r="S27" s="42" t="s">
        <v>46</v>
      </c>
      <c r="T27" s="35">
        <v>42073</v>
      </c>
      <c r="U27" s="36">
        <v>49377</v>
      </c>
      <c r="V27" s="50"/>
    </row>
    <row r="28" spans="1:22" ht="38.25">
      <c r="A28" s="14">
        <v>22</v>
      </c>
      <c r="B28" s="14" t="s">
        <v>42</v>
      </c>
      <c r="C28" s="14"/>
      <c r="D28" s="14"/>
      <c r="E28" s="14"/>
      <c r="F28" s="14">
        <v>172</v>
      </c>
      <c r="G28" s="43" t="s">
        <v>28</v>
      </c>
      <c r="H28" s="26" t="s">
        <v>8</v>
      </c>
      <c r="I28" s="21" t="s">
        <v>97</v>
      </c>
      <c r="J28" s="27">
        <v>375</v>
      </c>
      <c r="K28" s="28">
        <f t="shared" si="4"/>
        <v>324</v>
      </c>
      <c r="L28" s="29" t="s">
        <v>63</v>
      </c>
      <c r="M28" s="30">
        <v>874.8</v>
      </c>
      <c r="N28" s="31">
        <f>M28*12</f>
        <v>10497.6</v>
      </c>
      <c r="O28" s="32">
        <v>10497.6</v>
      </c>
      <c r="P28" s="33">
        <v>0</v>
      </c>
      <c r="Q28" s="34" t="s">
        <v>14</v>
      </c>
      <c r="R28" s="26"/>
      <c r="S28" s="42" t="s">
        <v>46</v>
      </c>
      <c r="T28" s="36">
        <v>42073</v>
      </c>
      <c r="U28" s="36">
        <v>49377</v>
      </c>
      <c r="V28" s="51"/>
    </row>
    <row r="30" spans="1:22">
      <c r="G30" s="44"/>
    </row>
    <row r="31" spans="1:22" ht="24.95" customHeight="1">
      <c r="A31" s="3"/>
      <c r="F31" s="8"/>
      <c r="G31" s="7"/>
      <c r="H31" s="18"/>
      <c r="I31" s="9" t="s">
        <v>56</v>
      </c>
      <c r="J31" s="15">
        <v>10453.790000000001</v>
      </c>
      <c r="K31" s="15">
        <f t="shared" si="4"/>
        <v>8387.0300000000007</v>
      </c>
      <c r="L31" s="10"/>
      <c r="M31" s="10"/>
      <c r="N31" s="17"/>
      <c r="O31" s="16"/>
      <c r="P31" s="16">
        <v>0</v>
      </c>
      <c r="Q31" s="8"/>
      <c r="R31" s="8"/>
      <c r="S31" s="8"/>
      <c r="T31" s="3"/>
      <c r="U31" s="3"/>
      <c r="V31" s="40"/>
    </row>
    <row r="32" spans="1:22" ht="24.95" customHeight="1">
      <c r="A32" s="41"/>
      <c r="F32" s="8"/>
      <c r="G32" s="7"/>
      <c r="H32" s="8"/>
      <c r="I32" s="7"/>
      <c r="J32" s="11"/>
      <c r="K32" s="11"/>
      <c r="L32" s="12"/>
      <c r="M32" s="12"/>
      <c r="N32" s="12"/>
      <c r="O32" s="12"/>
      <c r="P32" s="12"/>
      <c r="Q32" s="8"/>
      <c r="R32" s="8"/>
      <c r="S32" s="8"/>
      <c r="T32" s="3"/>
      <c r="U32" s="3"/>
      <c r="V32" s="40"/>
    </row>
    <row r="33" spans="1:22" ht="24.95" customHeight="1">
      <c r="A33" s="3"/>
      <c r="F33" s="8"/>
      <c r="G33" s="7"/>
      <c r="H33" s="8"/>
      <c r="I33" s="7"/>
      <c r="J33" s="11"/>
      <c r="K33" s="11"/>
      <c r="L33" s="12"/>
      <c r="M33" s="12"/>
      <c r="N33" s="12"/>
      <c r="O33" s="12"/>
      <c r="P33" s="12"/>
      <c r="Q33" s="8"/>
      <c r="R33" s="8"/>
      <c r="S33" s="8"/>
      <c r="T33" s="3"/>
      <c r="U33" s="3"/>
      <c r="V33" s="40"/>
    </row>
    <row r="34" spans="1:22" ht="20.100000000000001" customHeight="1">
      <c r="A34" s="3"/>
      <c r="F34" s="8"/>
      <c r="G34" s="7"/>
      <c r="H34" s="8"/>
      <c r="I34" s="7"/>
      <c r="J34" s="11"/>
      <c r="K34" s="11"/>
      <c r="L34" s="12"/>
      <c r="M34" s="12"/>
      <c r="N34" s="12"/>
      <c r="O34" s="12"/>
      <c r="P34" s="12"/>
      <c r="Q34" s="8"/>
      <c r="R34" s="8"/>
      <c r="S34" s="8"/>
      <c r="T34" s="3"/>
      <c r="U34" s="3"/>
      <c r="V34" s="40"/>
    </row>
    <row r="35" spans="1:22" ht="13.5" customHeight="1"/>
    <row r="36" spans="1:22" ht="13.5" customHeight="1"/>
    <row r="37" spans="1:22" ht="13.5" customHeight="1"/>
    <row r="38" spans="1:22" ht="13.5" customHeight="1"/>
    <row r="39" spans="1:22" ht="13.5" customHeight="1"/>
    <row r="40" spans="1:22" ht="13.5" customHeight="1"/>
    <row r="41" spans="1:22" ht="13.5" customHeight="1"/>
    <row r="42" spans="1:22" ht="13.5" customHeight="1"/>
    <row r="43" spans="1:22" ht="13.5" customHeight="1"/>
    <row r="44" spans="1:22" ht="13.5" customHeight="1"/>
    <row r="45" spans="1:22" ht="13.5" customHeight="1"/>
    <row r="46" spans="1:22" ht="13.5" customHeight="1"/>
    <row r="47" spans="1:22" ht="13.5" customHeight="1"/>
    <row r="48" spans="1:22"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4.25" customHeight="1"/>
    <row r="64" ht="14.25" customHeight="1"/>
    <row r="65" ht="14.25" customHeight="1"/>
    <row r="66" ht="14.25" customHeight="1"/>
    <row r="67" ht="14.25" customHeight="1"/>
    <row r="68" ht="14.25" customHeight="1"/>
  </sheetData>
  <mergeCells count="4">
    <mergeCell ref="V16:V18"/>
    <mergeCell ref="V19:V20"/>
    <mergeCell ref="V25:V28"/>
    <mergeCell ref="A2:I2"/>
  </mergeCells>
  <phoneticPr fontId="0" type="noConversion"/>
  <pageMargins left="0.19685039370078741" right="0.19685039370078741" top="0.59055118110236227" bottom="0.59055118110236227" header="0.19685039370078741" footer="0.39370078740157483"/>
  <pageSetup paperSize="9" scale="41" orientation="landscape" horizontalDpi="300" verticalDpi="300" r:id="rId1"/>
  <headerFooter alignWithMargins="0">
    <oddHeader>&amp;C&amp;"Tahoma,Grassetto"&amp;11ASSEGNAZIONE DI LOCALI DI PROPRIETA' COMUNALE AI CENTRI SOCIALI E CONTRADE</oddHeader>
    <oddFooter>&amp;L&amp;8&amp;D    &amp;T&amp;C&amp;8&amp;A&amp;R&amp;8Pagina &amp;P di &amp;N</oddFooter>
  </headerFooter>
  <rowBreaks count="2" manualBreakCount="2">
    <brk id="12" max="16383" man="1"/>
    <brk id="1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centri sociali contrade</vt:lpstr>
      <vt:lpstr>'centri sociali contrade'!Titoli_stampa</vt:lpstr>
    </vt:vector>
  </TitlesOfParts>
  <Company>comune di ferrara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servizio patrimonio</dc:creator>
  <cp:lastModifiedBy>Xp Professional SP 3 Italiano</cp:lastModifiedBy>
  <cp:lastPrinted>2017-03-28T10:12:59Z</cp:lastPrinted>
  <dcterms:created xsi:type="dcterms:W3CDTF">2001-01-26T11:25:24Z</dcterms:created>
  <dcterms:modified xsi:type="dcterms:W3CDTF">2017-03-30T08:13:33Z</dcterms:modified>
</cp:coreProperties>
</file>