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7280" windowHeight="9750" tabRatio="536"/>
  </bookViews>
  <sheets>
    <sheet name="Fitti passivi" sheetId="3" r:id="rId1"/>
  </sheets>
  <definedNames>
    <definedName name="_xlnm._FilterDatabase" localSheetId="0" hidden="1">'Fitti passivi'!$A$16:$J$24</definedName>
    <definedName name="_xlnm.Print_Area" localSheetId="0">'Fitti passivi'!$A$1:$K$56</definedName>
  </definedNames>
  <calcPr calcId="114210"/>
</workbook>
</file>

<file path=xl/calcChain.xml><?xml version="1.0" encoding="utf-8"?>
<calcChain xmlns="http://schemas.openxmlformats.org/spreadsheetml/2006/main">
  <c r="J47" i="3"/>
  <c r="J32"/>
  <c r="J22"/>
  <c r="J51"/>
  <c r="J53"/>
  <c r="J56"/>
  <c r="I47"/>
  <c r="I22"/>
  <c r="A40"/>
  <c r="A41"/>
  <c r="A43"/>
  <c r="I32"/>
</calcChain>
</file>

<file path=xl/sharedStrings.xml><?xml version="1.0" encoding="utf-8"?>
<sst xmlns="http://schemas.openxmlformats.org/spreadsheetml/2006/main" count="133" uniqueCount="91">
  <si>
    <t>AZIENDA SERVIZI ALLA PERSONA DI FERRARA</t>
  </si>
  <si>
    <t>SOC. COOP. A.R.L. COOPSER</t>
  </si>
  <si>
    <t>PRIMA DECORRENZA CONTRATTUALE</t>
  </si>
  <si>
    <t>DURATA CONTRATTUALE</t>
  </si>
  <si>
    <t>DATA ULTIMO RINNOVO</t>
  </si>
  <si>
    <t>CAMPO SPORTIVO  (CANONE FISSO)</t>
  </si>
  <si>
    <t>VIA DARSENA, 57 - FERRARA</t>
  </si>
  <si>
    <t>ISTITUZIONE DEI SERVIZI EDUCATIVI E SCOLASTICI - CENTRO PER LE FAMIGLIE</t>
  </si>
  <si>
    <t>TOTALE</t>
  </si>
  <si>
    <t>SCADENZA</t>
  </si>
  <si>
    <t>DESTINAZIONE</t>
  </si>
  <si>
    <t xml:space="preserve">HOLDING FERRARA SERVIZI S.R.L. </t>
  </si>
  <si>
    <t>Indirizzo</t>
  </si>
  <si>
    <t>Proprietario</t>
  </si>
  <si>
    <t>CASSA DI RISPARMIO FERRARA</t>
  </si>
  <si>
    <t xml:space="preserve">Uso Istituzionale, Uffici Comunali ed altro </t>
  </si>
  <si>
    <t>Uffici forniti dal Comune ad altre istituzioni o enti (dovuto per legge)</t>
  </si>
  <si>
    <t>UFFICI GIUDIZIARI TRIBUNALE</t>
  </si>
  <si>
    <t>SEMINARIO ARCIVESCOVILE</t>
  </si>
  <si>
    <t>CENTRO PER L'IMPIEGO</t>
  </si>
  <si>
    <t>DEPOSITO CARTACEO PER IL TRIBUNALE DI FERRARA</t>
  </si>
  <si>
    <t>Aree e strutture adibite ad attività sportive</t>
  </si>
  <si>
    <t>COOP.VA CASE DEL POPOLO</t>
  </si>
  <si>
    <t>CAMPO SPORTIVO</t>
  </si>
  <si>
    <t>ISTITUTO DIOCESANO SOSTENTAMENTO CLERO</t>
  </si>
  <si>
    <t>CAMPO SPORTIVO - IN PROROGA</t>
  </si>
  <si>
    <t>OPERA PIA GALUPPI</t>
  </si>
  <si>
    <t>REGIONE EMILIA ROMAGNA</t>
  </si>
  <si>
    <t>2 CAMPI DA TENNIS</t>
  </si>
  <si>
    <t>CONI - ROMA</t>
  </si>
  <si>
    <t>PALAZZO DELLE PALESTRE</t>
  </si>
  <si>
    <t>ARCHIVIO E DEPOSITO MATERIALI SERVIZI COMUNALI VARI</t>
  </si>
  <si>
    <t>PALESTRA SAN BENEDETTO</t>
  </si>
  <si>
    <t>VIA BOLOGNA, N. 534 
LOCALI EX C.O.O.</t>
  </si>
  <si>
    <t>CORPO POLIZIA MUNICIPALE</t>
  </si>
  <si>
    <t>SOCIETA' LA BELLA</t>
  </si>
  <si>
    <t>SOCIETA' LORD S.N.C.</t>
  </si>
  <si>
    <t>VIA ORTIGARA - FE.</t>
  </si>
  <si>
    <t>CASAGLIA (VIA RANUZZI, SNC)</t>
  </si>
  <si>
    <t>RAVALLE (P.ZZA S. FILIPPO E GIACOMO, SNC)</t>
  </si>
  <si>
    <t>GAIBANELLA (VIA PALMIRANO, SNC)</t>
  </si>
  <si>
    <t>DENORE (VIA SOFFRITTI, SNC - VIA PANIGALLI, SNC)</t>
  </si>
  <si>
    <t>VIA TURA C. - B. TISI DA GAROFALO - FERRARA</t>
  </si>
  <si>
    <t>VIA MAVERNA L., 4 - FERRARA</t>
  </si>
  <si>
    <t>VIA MESSIDORO, 8/D - FERRARA</t>
  </si>
  <si>
    <t>VIA CAIROLI, 22 - 30 - 32 - FERRARA</t>
  </si>
  <si>
    <t>VIA BORGO DEI LEONI, 70/C - FERRARA</t>
  </si>
  <si>
    <t>VIA CA' ROSA, 16 - FERRARA</t>
  </si>
  <si>
    <t>VIA TUMIATI, 5 - FERRARA</t>
  </si>
  <si>
    <t>VIA DON E. TAZZOLI, 11 - FERRARA</t>
  </si>
  <si>
    <t>6 anni</t>
  </si>
  <si>
    <t>20 anni</t>
  </si>
  <si>
    <t>9 anni</t>
  </si>
  <si>
    <t>N°</t>
  </si>
  <si>
    <t>PRIMA                          DECORRENZA                      CONTRATTUALE</t>
  </si>
  <si>
    <t>DURATA                     CONTRATTUALE</t>
  </si>
  <si>
    <t>DATA ULTIMO                     RINNOVO</t>
  </si>
  <si>
    <t xml:space="preserve">PARROCCHIA SAN BENEDETTO </t>
  </si>
  <si>
    <t>SUPERFICIE
MQ.</t>
  </si>
  <si>
    <t>Area del Territorio e dello Sviluppo Economico</t>
  </si>
  <si>
    <t>Settore Attività Interfunzionali</t>
  </si>
  <si>
    <t>Servizio Patrimonio</t>
  </si>
  <si>
    <t>SARA SARTI (EX PAVANINI DERVILIDE)</t>
  </si>
  <si>
    <t>POLISPORTIVA COCOMARESE (PER UTILIZZO DELLA STRUTTURA SPORTIVA - PALLONE PRESSOSTATICO - DI COCOMARO DI CONA)</t>
  </si>
  <si>
    <t>VIA COMACCHIO, 376/B - COCOMARO DI CONA (FE)</t>
  </si>
  <si>
    <t>UNIONE SPORTIVA DILETTANTISTICA ACLI S.LUCA - S.GIORGIO</t>
  </si>
  <si>
    <t>VIA DEL CAMPO - FERRARA</t>
  </si>
  <si>
    <t>SERVIZIO SERVIZI INFORMATIVI + SERVIZIO TRIBUTI</t>
  </si>
  <si>
    <t>PALESTRA VIA DEL CAMPO</t>
  </si>
  <si>
    <t>PALESTRA ALL'INTERNO DEL PALLONE PRESSOSTATICO IN GESTIONE ALLA POLISPORTIVA COCOMARESE</t>
  </si>
  <si>
    <r>
      <t xml:space="preserve">VIA DARSENA, 57 - FERRARA </t>
    </r>
    <r>
      <rPr>
        <u/>
        <sz val="12"/>
        <rFont val="Tahoma"/>
        <family val="2"/>
      </rPr>
      <t>PIANO PRIMO</t>
    </r>
  </si>
  <si>
    <t>ANNO SCOLASTICO</t>
  </si>
  <si>
    <t>DIRITTO D'USO REALE PER L'UTILIZZO DELL'IMMOBILE AD USO 
SCUOLA MEDIA STATALE "M.M. BOIARDO"</t>
  </si>
  <si>
    <t>-</t>
  </si>
  <si>
    <t>TOTALE COMPLESSIVO CANONI PAGATI PER L'UTILIZZO DI IMMOBILI DI TERZI  - ANNO 2015</t>
  </si>
  <si>
    <t>IN FASE ISTRUTTORIA</t>
  </si>
  <si>
    <t>NOTE</t>
  </si>
  <si>
    <t>LOCALI RICONSEGNATI ALLA PROPRIETA' IL 30-01-2015</t>
  </si>
  <si>
    <t xml:space="preserve">CONTRATTO DISDETTATO </t>
  </si>
  <si>
    <t>Il comme 526 della Legge di Stabilità 2015 ha previsto il subentro del Ministero di Giustizia a decorrere dall'1/09/2015</t>
  </si>
  <si>
    <r>
      <t xml:space="preserve">09/12/2017
</t>
    </r>
    <r>
      <rPr>
        <b/>
        <sz val="10"/>
        <rFont val="Tahoma"/>
        <family val="2"/>
      </rPr>
      <t>(subentro del Ministero di Giustizia)</t>
    </r>
  </si>
  <si>
    <r>
      <t xml:space="preserve">31/12/2020
</t>
    </r>
    <r>
      <rPr>
        <b/>
        <sz val="10"/>
        <rFont val="Tahoma"/>
        <family val="2"/>
      </rPr>
      <t>(subentro del Ministero di Giustizia)</t>
    </r>
  </si>
  <si>
    <r>
      <t xml:space="preserve">28/02/2020
</t>
    </r>
    <r>
      <rPr>
        <b/>
        <sz val="10"/>
        <rFont val="Tahoma"/>
        <family val="2"/>
      </rPr>
      <t>(subentro del Ministero di Giustizia)</t>
    </r>
  </si>
  <si>
    <t>FITTI PASSIVI 2016</t>
  </si>
  <si>
    <t>DIFFERENZA FITTI PASSIVI 2015-2016</t>
  </si>
  <si>
    <t xml:space="preserve">CANONE                           ANNUO  
2016                             
</t>
  </si>
  <si>
    <t xml:space="preserve">CANONE                           ANNUO                               2016
</t>
  </si>
  <si>
    <t>CONTRATTO RISOLTO ANTICIPATAMENTE</t>
  </si>
  <si>
    <t>TOTALE FITTI PASSIVI 2016</t>
  </si>
  <si>
    <t>TOTALE COMPLESSIVO CANONI PAGATI PER L'UTILIZZO DI IMMOBILI DI TERZI  - ANNO 2016</t>
  </si>
  <si>
    <r>
      <t xml:space="preserve">CANONE                           ANNUO                               2016
</t>
    </r>
    <r>
      <rPr>
        <b/>
        <sz val="10"/>
        <rFont val="Arial"/>
        <family val="2"/>
      </rPr>
      <t/>
    </r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</si>
</sst>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72" formatCode="_-[$€-2]\ * #,##0.00_-;\-[$€-2]\ * #,##0.00_-;_-[$€-2]\ * &quot;-&quot;??_-"/>
  </numFmts>
  <fonts count="22">
    <font>
      <sz val="10"/>
      <name val="Arial"/>
    </font>
    <font>
      <sz val="10"/>
      <name val="Arial"/>
    </font>
    <font>
      <b/>
      <sz val="36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8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b/>
      <sz val="8"/>
      <name val="Tahoma"/>
      <family val="2"/>
    </font>
    <font>
      <b/>
      <sz val="14"/>
      <name val="Arial"/>
      <family val="2"/>
    </font>
    <font>
      <b/>
      <sz val="20"/>
      <name val="Tahoma"/>
      <family val="2"/>
    </font>
    <font>
      <sz val="20"/>
      <name val="Tahoma"/>
      <family val="2"/>
    </font>
    <font>
      <b/>
      <sz val="9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2"/>
      <name val="Tahoma"/>
      <family val="2"/>
    </font>
    <font>
      <b/>
      <sz val="26"/>
      <name val="Tahoma"/>
      <family val="2"/>
    </font>
    <font>
      <b/>
      <sz val="16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wrapText="1"/>
    </xf>
    <xf numFmtId="4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4" fontId="6" fillId="0" borderId="0" xfId="0" applyNumberFormat="1" applyFont="1" applyFill="1" applyBorder="1" applyAlignment="1">
      <alignment wrapText="1"/>
    </xf>
    <xf numFmtId="4" fontId="5" fillId="0" borderId="0" xfId="0" applyNumberFormat="1" applyFont="1" applyBorder="1"/>
    <xf numFmtId="0" fontId="5" fillId="0" borderId="0" xfId="0" applyFont="1" applyBorder="1"/>
    <xf numFmtId="0" fontId="6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4" fontId="6" fillId="0" borderId="0" xfId="0" applyNumberFormat="1" applyFont="1" applyBorder="1"/>
    <xf numFmtId="0" fontId="6" fillId="0" borderId="0" xfId="0" applyFont="1" applyBorder="1"/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right" vertical="center"/>
    </xf>
    <xf numFmtId="0" fontId="20" fillId="0" borderId="0" xfId="0" applyFont="1" applyFill="1" applyBorder="1"/>
    <xf numFmtId="0" fontId="20" fillId="0" borderId="0" xfId="0" applyFont="1" applyBorder="1"/>
    <xf numFmtId="0" fontId="20" fillId="0" borderId="0" xfId="0" applyFont="1" applyFill="1" applyBorder="1" applyAlignment="1">
      <alignment wrapText="1"/>
    </xf>
    <xf numFmtId="164" fontId="16" fillId="0" borderId="12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164" fontId="12" fillId="0" borderId="6" xfId="1" applyNumberFormat="1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6</xdr:col>
      <xdr:colOff>990600</xdr:colOff>
      <xdr:row>6</xdr:row>
      <xdr:rowOff>28575</xdr:rowOff>
    </xdr:to>
    <xdr:pic>
      <xdr:nvPicPr>
        <xdr:cNvPr id="1048" name="Picture 24" descr="intestazione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66675"/>
          <a:ext cx="8153400" cy="1352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6"/>
  <sheetViews>
    <sheetView tabSelected="1" view="pageBreakPreview" zoomScale="75" zoomScaleNormal="75" zoomScaleSheetLayoutView="50" workbookViewId="0">
      <selection activeCell="I29" sqref="I29"/>
    </sheetView>
  </sheetViews>
  <sheetFormatPr defaultRowHeight="15"/>
  <cols>
    <col min="1" max="1" width="8.140625" style="1" customWidth="1"/>
    <col min="2" max="2" width="25" style="2" customWidth="1"/>
    <col min="3" max="3" width="24.28515625" style="2" customWidth="1"/>
    <col min="4" max="5" width="16.28515625" style="3" customWidth="1"/>
    <col min="6" max="6" width="18.5703125" style="3" customWidth="1"/>
    <col min="7" max="7" width="17.42578125" style="4" customWidth="1"/>
    <col min="8" max="8" width="27.7109375" style="2" customWidth="1"/>
    <col min="9" max="9" width="18" style="5" customWidth="1"/>
    <col min="10" max="10" width="19.42578125" style="41" customWidth="1"/>
    <col min="11" max="11" width="15" style="31" customWidth="1"/>
    <col min="12" max="16384" width="9.140625" style="6"/>
  </cols>
  <sheetData>
    <row r="2" spans="1:11">
      <c r="I2" s="6"/>
    </row>
    <row r="3" spans="1:11">
      <c r="I3" s="6"/>
    </row>
    <row r="4" spans="1:11">
      <c r="I4" s="6"/>
    </row>
    <row r="5" spans="1:11" s="12" customFormat="1" ht="19.5" customHeight="1">
      <c r="A5" s="7"/>
      <c r="B5" s="8"/>
      <c r="C5" s="8"/>
      <c r="D5" s="9"/>
      <c r="E5" s="9"/>
      <c r="F5" s="9"/>
      <c r="G5" s="10"/>
      <c r="H5" s="8"/>
      <c r="I5" s="11"/>
      <c r="J5" s="41"/>
      <c r="K5" s="94"/>
    </row>
    <row r="6" spans="1:11" s="12" customFormat="1" ht="30" customHeight="1">
      <c r="A6" s="7"/>
      <c r="B6" s="8"/>
      <c r="C6" s="8"/>
      <c r="D6" s="9"/>
      <c r="E6" s="9"/>
      <c r="F6" s="9"/>
      <c r="G6" s="10"/>
      <c r="H6" s="8"/>
      <c r="I6" s="11"/>
      <c r="J6" s="41"/>
      <c r="K6" s="94"/>
    </row>
    <row r="7" spans="1:11" s="16" customFormat="1" ht="28.5" customHeight="1">
      <c r="A7" s="85" t="s">
        <v>59</v>
      </c>
      <c r="B7" s="85"/>
      <c r="C7" s="86"/>
      <c r="D7" s="87"/>
      <c r="E7" s="13"/>
      <c r="F7" s="13"/>
      <c r="G7" s="10"/>
      <c r="H7" s="14"/>
      <c r="I7" s="15"/>
      <c r="J7" s="41"/>
      <c r="K7" s="95"/>
    </row>
    <row r="8" spans="1:11" s="16" customFormat="1" ht="24" customHeight="1">
      <c r="A8" s="85" t="s">
        <v>60</v>
      </c>
      <c r="B8" s="85"/>
      <c r="C8" s="86"/>
      <c r="D8" s="87"/>
      <c r="E8" s="13"/>
      <c r="F8" s="13"/>
      <c r="G8" s="10"/>
      <c r="H8" s="14"/>
      <c r="I8" s="15"/>
      <c r="J8" s="41"/>
      <c r="K8" s="95"/>
    </row>
    <row r="9" spans="1:11" s="16" customFormat="1" ht="27" customHeight="1">
      <c r="A9" s="85" t="s">
        <v>61</v>
      </c>
      <c r="B9" s="85"/>
      <c r="C9" s="86"/>
      <c r="D9" s="87"/>
      <c r="E9" s="13"/>
      <c r="F9" s="13"/>
      <c r="G9" s="10"/>
      <c r="H9" s="14"/>
      <c r="I9" s="15"/>
      <c r="J9" s="41"/>
      <c r="K9" s="95"/>
    </row>
    <row r="10" spans="1:11" s="12" customFormat="1" ht="10.5" customHeight="1">
      <c r="A10" s="42"/>
      <c r="B10" s="43"/>
      <c r="C10" s="43"/>
      <c r="D10" s="9"/>
      <c r="E10" s="9"/>
      <c r="F10" s="9"/>
      <c r="G10" s="10"/>
      <c r="H10" s="8"/>
      <c r="I10" s="11"/>
      <c r="J10" s="41"/>
      <c r="K10" s="94"/>
    </row>
    <row r="11" spans="1:11" s="12" customFormat="1" ht="8.25" customHeight="1">
      <c r="A11" s="7"/>
      <c r="B11" s="8"/>
      <c r="C11" s="8"/>
      <c r="D11" s="9"/>
      <c r="E11" s="9"/>
      <c r="F11" s="9"/>
      <c r="G11" s="10"/>
      <c r="H11" s="8"/>
      <c r="I11" s="11"/>
      <c r="J11" s="41"/>
      <c r="K11" s="94"/>
    </row>
    <row r="12" spans="1:11" s="12" customFormat="1" ht="45" customHeight="1">
      <c r="A12" s="100" t="s">
        <v>83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94"/>
    </row>
    <row r="13" spans="1:11" s="12" customFormat="1" ht="7.5" customHeight="1">
      <c r="A13" s="7"/>
      <c r="B13" s="8"/>
      <c r="C13" s="8"/>
      <c r="D13" s="9"/>
      <c r="E13" s="9"/>
      <c r="F13" s="9"/>
      <c r="G13" s="10"/>
      <c r="H13" s="8"/>
      <c r="I13" s="11"/>
      <c r="J13" s="41"/>
      <c r="K13" s="94"/>
    </row>
    <row r="14" spans="1:11" s="12" customFormat="1" ht="8.25" customHeight="1">
      <c r="A14" s="7"/>
      <c r="B14" s="8"/>
      <c r="C14" s="8"/>
      <c r="D14" s="9"/>
      <c r="E14" s="9"/>
      <c r="F14" s="9"/>
      <c r="G14" s="10"/>
      <c r="H14" s="8"/>
      <c r="I14" s="11"/>
      <c r="J14" s="41"/>
      <c r="K14" s="94"/>
    </row>
    <row r="15" spans="1:11" s="18" customFormat="1" ht="25.5" customHeight="1" thickBot="1">
      <c r="A15" s="48" t="s">
        <v>15</v>
      </c>
      <c r="B15" s="49"/>
      <c r="C15" s="48"/>
      <c r="D15" s="17"/>
      <c r="E15" s="17"/>
      <c r="F15" s="17"/>
      <c r="G15" s="17"/>
      <c r="H15" s="17"/>
      <c r="I15" s="17"/>
      <c r="J15" s="40"/>
      <c r="K15" s="29"/>
    </row>
    <row r="16" spans="1:11" s="18" customFormat="1" ht="87.75" customHeight="1">
      <c r="A16" s="57" t="s">
        <v>53</v>
      </c>
      <c r="B16" s="53" t="s">
        <v>13</v>
      </c>
      <c r="C16" s="65" t="s">
        <v>12</v>
      </c>
      <c r="D16" s="58" t="s">
        <v>54</v>
      </c>
      <c r="E16" s="58" t="s">
        <v>55</v>
      </c>
      <c r="F16" s="58" t="s">
        <v>56</v>
      </c>
      <c r="G16" s="59" t="s">
        <v>9</v>
      </c>
      <c r="H16" s="67" t="s">
        <v>10</v>
      </c>
      <c r="I16" s="70" t="s">
        <v>58</v>
      </c>
      <c r="J16" s="88" t="s">
        <v>85</v>
      </c>
      <c r="K16" s="58" t="s">
        <v>76</v>
      </c>
    </row>
    <row r="17" spans="1:11" s="18" customFormat="1" ht="71.25" customHeight="1">
      <c r="A17" s="19">
        <v>1</v>
      </c>
      <c r="B17" s="60" t="s">
        <v>14</v>
      </c>
      <c r="C17" s="66" t="s">
        <v>6</v>
      </c>
      <c r="D17" s="51">
        <v>41000</v>
      </c>
      <c r="E17" s="50" t="s">
        <v>50</v>
      </c>
      <c r="F17" s="50"/>
      <c r="G17" s="52">
        <v>43190</v>
      </c>
      <c r="H17" s="68" t="s">
        <v>7</v>
      </c>
      <c r="I17" s="71">
        <v>100</v>
      </c>
      <c r="J17" s="89">
        <v>6000</v>
      </c>
      <c r="K17" s="96"/>
    </row>
    <row r="18" spans="1:11" s="18" customFormat="1" ht="71.25" customHeight="1">
      <c r="A18" s="19">
        <v>2</v>
      </c>
      <c r="B18" s="60" t="s">
        <v>14</v>
      </c>
      <c r="C18" s="66" t="s">
        <v>70</v>
      </c>
      <c r="D18" s="51">
        <v>41000</v>
      </c>
      <c r="E18" s="50" t="s">
        <v>50</v>
      </c>
      <c r="F18" s="50"/>
      <c r="G18" s="52">
        <v>43190</v>
      </c>
      <c r="H18" s="68" t="s">
        <v>7</v>
      </c>
      <c r="I18" s="71">
        <v>100</v>
      </c>
      <c r="J18" s="89">
        <v>6000</v>
      </c>
      <c r="K18" s="96"/>
    </row>
    <row r="19" spans="1:11" s="18" customFormat="1" ht="68.25" customHeight="1">
      <c r="A19" s="19">
        <v>4</v>
      </c>
      <c r="B19" s="60" t="s">
        <v>11</v>
      </c>
      <c r="C19" s="66" t="s">
        <v>43</v>
      </c>
      <c r="D19" s="51">
        <v>39850</v>
      </c>
      <c r="E19" s="50" t="s">
        <v>50</v>
      </c>
      <c r="F19" s="52">
        <v>42040</v>
      </c>
      <c r="G19" s="52">
        <v>44232</v>
      </c>
      <c r="H19" s="68" t="s">
        <v>67</v>
      </c>
      <c r="I19" s="71">
        <v>2961.86</v>
      </c>
      <c r="J19" s="90">
        <v>191540</v>
      </c>
      <c r="K19" s="96"/>
    </row>
    <row r="20" spans="1:11" s="18" customFormat="1" ht="66" customHeight="1">
      <c r="A20" s="19">
        <v>5</v>
      </c>
      <c r="B20" s="60" t="s">
        <v>27</v>
      </c>
      <c r="C20" s="66" t="s">
        <v>33</v>
      </c>
      <c r="D20" s="51">
        <v>41579</v>
      </c>
      <c r="E20" s="50" t="s">
        <v>50</v>
      </c>
      <c r="F20" s="50"/>
      <c r="G20" s="52">
        <v>43769</v>
      </c>
      <c r="H20" s="68" t="s">
        <v>34</v>
      </c>
      <c r="I20" s="71">
        <v>1750</v>
      </c>
      <c r="J20" s="90">
        <v>75725.64</v>
      </c>
      <c r="K20" s="96"/>
    </row>
    <row r="21" spans="1:11" s="18" customFormat="1" ht="53.25" customHeight="1">
      <c r="A21" s="19">
        <v>6</v>
      </c>
      <c r="B21" s="60" t="s">
        <v>1</v>
      </c>
      <c r="C21" s="66" t="s">
        <v>44</v>
      </c>
      <c r="D21" s="51">
        <v>40444</v>
      </c>
      <c r="E21" s="50" t="s">
        <v>50</v>
      </c>
      <c r="F21" s="50"/>
      <c r="G21" s="52">
        <v>42632</v>
      </c>
      <c r="H21" s="68" t="s">
        <v>31</v>
      </c>
      <c r="I21" s="71">
        <v>395</v>
      </c>
      <c r="J21" s="90">
        <v>21952.27</v>
      </c>
      <c r="K21" s="96"/>
    </row>
    <row r="22" spans="1:11" s="18" customFormat="1" ht="36" customHeight="1" thickBot="1">
      <c r="A22" s="20"/>
      <c r="B22" s="21"/>
      <c r="C22" s="22"/>
      <c r="D22" s="26"/>
      <c r="E22" s="26"/>
      <c r="F22" s="26"/>
      <c r="G22" s="27"/>
      <c r="H22" s="24" t="s">
        <v>8</v>
      </c>
      <c r="I22" s="72">
        <f>SUM(I17:I21)</f>
        <v>5306.8600000000006</v>
      </c>
      <c r="J22" s="74">
        <f>SUM(J17:J21)</f>
        <v>301217.91000000003</v>
      </c>
      <c r="K22" s="29"/>
    </row>
    <row r="23" spans="1:11" s="18" customFormat="1" ht="35.25" customHeight="1">
      <c r="B23" s="25"/>
      <c r="C23" s="25"/>
      <c r="D23" s="26"/>
      <c r="E23" s="26"/>
      <c r="F23" s="26"/>
      <c r="G23" s="27"/>
      <c r="I23" s="28"/>
      <c r="J23" s="73"/>
      <c r="K23" s="29"/>
    </row>
    <row r="24" spans="1:11" s="18" customFormat="1" ht="24.95" customHeight="1">
      <c r="B24" s="29"/>
      <c r="C24" s="29"/>
      <c r="D24" s="26"/>
      <c r="E24" s="26"/>
      <c r="F24" s="26"/>
      <c r="G24" s="27"/>
      <c r="I24" s="30"/>
      <c r="J24" s="44"/>
      <c r="K24" s="29"/>
    </row>
    <row r="25" spans="1:11" s="18" customFormat="1" ht="15" customHeight="1">
      <c r="B25" s="31"/>
      <c r="C25" s="31"/>
      <c r="D25" s="26"/>
      <c r="E25" s="26"/>
      <c r="F25" s="26"/>
      <c r="G25" s="27"/>
      <c r="H25" s="32"/>
      <c r="I25" s="33"/>
      <c r="J25" s="44"/>
      <c r="K25" s="29"/>
    </row>
    <row r="26" spans="1:11" s="18" customFormat="1" ht="26.25" thickBot="1">
      <c r="A26" s="46" t="s">
        <v>16</v>
      </c>
      <c r="B26" s="47"/>
      <c r="C26" s="46"/>
      <c r="D26" s="48"/>
      <c r="E26" s="48"/>
      <c r="F26" s="17"/>
      <c r="G26" s="17"/>
      <c r="H26" s="35"/>
      <c r="I26" s="35"/>
      <c r="J26" s="75"/>
      <c r="K26" s="29"/>
    </row>
    <row r="27" spans="1:11" s="18" customFormat="1" ht="78" customHeight="1">
      <c r="A27" s="57" t="s">
        <v>53</v>
      </c>
      <c r="B27" s="53" t="s">
        <v>13</v>
      </c>
      <c r="C27" s="65" t="s">
        <v>12</v>
      </c>
      <c r="D27" s="61" t="s">
        <v>2</v>
      </c>
      <c r="E27" s="61" t="s">
        <v>3</v>
      </c>
      <c r="F27" s="61" t="s">
        <v>4</v>
      </c>
      <c r="G27" s="59" t="s">
        <v>9</v>
      </c>
      <c r="H27" s="67" t="s">
        <v>10</v>
      </c>
      <c r="I27" s="70" t="s">
        <v>58</v>
      </c>
      <c r="J27" s="88" t="s">
        <v>90</v>
      </c>
      <c r="K27" s="58" t="s">
        <v>76</v>
      </c>
    </row>
    <row r="28" spans="1:11" s="18" customFormat="1" ht="68.25" customHeight="1">
      <c r="A28" s="19">
        <v>7</v>
      </c>
      <c r="B28" s="60" t="s">
        <v>35</v>
      </c>
      <c r="C28" s="66" t="s">
        <v>46</v>
      </c>
      <c r="D28" s="51">
        <v>34313</v>
      </c>
      <c r="E28" s="50" t="s">
        <v>50</v>
      </c>
      <c r="F28" s="51">
        <v>40939</v>
      </c>
      <c r="G28" s="52" t="s">
        <v>80</v>
      </c>
      <c r="H28" s="69" t="s">
        <v>17</v>
      </c>
      <c r="I28" s="71">
        <v>200</v>
      </c>
      <c r="J28" s="91">
        <v>0</v>
      </c>
      <c r="K28" s="102" t="s">
        <v>79</v>
      </c>
    </row>
    <row r="29" spans="1:11" s="18" customFormat="1" ht="58.5" customHeight="1">
      <c r="A29" s="19">
        <v>8</v>
      </c>
      <c r="B29" s="60" t="s">
        <v>35</v>
      </c>
      <c r="C29" s="66" t="s">
        <v>46</v>
      </c>
      <c r="D29" s="51">
        <v>33239</v>
      </c>
      <c r="E29" s="50" t="s">
        <v>50</v>
      </c>
      <c r="F29" s="51">
        <v>39644</v>
      </c>
      <c r="G29" s="52" t="s">
        <v>81</v>
      </c>
      <c r="H29" s="69" t="s">
        <v>17</v>
      </c>
      <c r="I29" s="71">
        <v>380</v>
      </c>
      <c r="J29" s="92">
        <v>0</v>
      </c>
      <c r="K29" s="103"/>
    </row>
    <row r="30" spans="1:11" s="18" customFormat="1" ht="66" customHeight="1">
      <c r="A30" s="19">
        <v>9</v>
      </c>
      <c r="B30" s="53" t="s">
        <v>18</v>
      </c>
      <c r="C30" s="66" t="s">
        <v>45</v>
      </c>
      <c r="D30" s="51">
        <v>40801</v>
      </c>
      <c r="E30" s="50" t="s">
        <v>50</v>
      </c>
      <c r="F30" s="51">
        <v>40801</v>
      </c>
      <c r="G30" s="52" t="s">
        <v>78</v>
      </c>
      <c r="H30" s="69" t="s">
        <v>19</v>
      </c>
      <c r="I30" s="71">
        <v>1426.28</v>
      </c>
      <c r="J30" s="92">
        <v>0</v>
      </c>
      <c r="K30" s="97" t="s">
        <v>77</v>
      </c>
    </row>
    <row r="31" spans="1:11" s="18" customFormat="1" ht="108.75" customHeight="1">
      <c r="A31" s="19">
        <v>10</v>
      </c>
      <c r="B31" s="60" t="s">
        <v>36</v>
      </c>
      <c r="C31" s="66" t="s">
        <v>47</v>
      </c>
      <c r="D31" s="51">
        <v>37316</v>
      </c>
      <c r="E31" s="50" t="s">
        <v>50</v>
      </c>
      <c r="F31" s="52">
        <v>41698</v>
      </c>
      <c r="G31" s="52" t="s">
        <v>82</v>
      </c>
      <c r="H31" s="69" t="s">
        <v>20</v>
      </c>
      <c r="I31" s="71">
        <v>1268</v>
      </c>
      <c r="J31" s="93">
        <v>0</v>
      </c>
      <c r="K31" s="97" t="s">
        <v>79</v>
      </c>
    </row>
    <row r="32" spans="1:11" s="18" customFormat="1" ht="32.25" customHeight="1" thickBot="1">
      <c r="B32" s="23"/>
      <c r="C32" s="23"/>
      <c r="D32" s="26"/>
      <c r="E32" s="26"/>
      <c r="F32" s="26"/>
      <c r="G32" s="36"/>
      <c r="H32" s="24" t="s">
        <v>8</v>
      </c>
      <c r="I32" s="72">
        <f>SUM(I28:I31)</f>
        <v>3274.2799999999997</v>
      </c>
      <c r="J32" s="98">
        <f>SUM(J28:J31)</f>
        <v>0</v>
      </c>
      <c r="K32" s="99"/>
    </row>
    <row r="33" spans="1:11" s="18" customFormat="1" ht="18" customHeight="1">
      <c r="B33" s="25"/>
      <c r="C33" s="25"/>
      <c r="D33" s="25"/>
      <c r="E33" s="25"/>
      <c r="F33" s="25"/>
      <c r="G33" s="36"/>
      <c r="H33" s="101"/>
      <c r="I33" s="101"/>
      <c r="J33" s="73"/>
      <c r="K33" s="29"/>
    </row>
    <row r="34" spans="1:11" s="18" customFormat="1" ht="9.75" customHeight="1">
      <c r="A34" s="34"/>
      <c r="B34" s="31"/>
      <c r="C34" s="31"/>
      <c r="D34" s="29"/>
      <c r="E34" s="29"/>
      <c r="F34" s="29"/>
      <c r="G34" s="36"/>
      <c r="I34" s="37"/>
      <c r="J34" s="44"/>
      <c r="K34" s="29"/>
    </row>
    <row r="35" spans="1:11" s="18" customFormat="1" ht="10.5" customHeight="1">
      <c r="A35" s="34"/>
      <c r="B35" s="31"/>
      <c r="C35" s="31"/>
      <c r="D35" s="29"/>
      <c r="E35" s="29"/>
      <c r="F35" s="29"/>
      <c r="G35" s="36"/>
      <c r="I35" s="33"/>
      <c r="J35" s="44"/>
      <c r="K35" s="29"/>
    </row>
    <row r="36" spans="1:11" s="18" customFormat="1" ht="26.25" thickBot="1">
      <c r="A36" s="46" t="s">
        <v>21</v>
      </c>
      <c r="B36" s="47"/>
      <c r="C36" s="46"/>
      <c r="D36" s="17"/>
      <c r="E36" s="17"/>
      <c r="F36" s="17"/>
      <c r="G36" s="17"/>
      <c r="H36" s="35"/>
      <c r="I36" s="35"/>
      <c r="J36" s="75"/>
      <c r="K36" s="29"/>
    </row>
    <row r="37" spans="1:11" s="18" customFormat="1" ht="84.75" customHeight="1">
      <c r="A37" s="57" t="s">
        <v>53</v>
      </c>
      <c r="B37" s="53" t="s">
        <v>13</v>
      </c>
      <c r="C37" s="65" t="s">
        <v>12</v>
      </c>
      <c r="D37" s="61" t="s">
        <v>2</v>
      </c>
      <c r="E37" s="61" t="s">
        <v>3</v>
      </c>
      <c r="F37" s="61" t="s">
        <v>4</v>
      </c>
      <c r="G37" s="59" t="s">
        <v>9</v>
      </c>
      <c r="H37" s="67" t="s">
        <v>10</v>
      </c>
      <c r="I37" s="70" t="s">
        <v>58</v>
      </c>
      <c r="J37" s="88" t="s">
        <v>86</v>
      </c>
      <c r="K37" s="58" t="s">
        <v>76</v>
      </c>
    </row>
    <row r="38" spans="1:11" s="18" customFormat="1" ht="43.5" customHeight="1">
      <c r="A38" s="19">
        <v>11</v>
      </c>
      <c r="B38" s="60" t="s">
        <v>22</v>
      </c>
      <c r="C38" s="66" t="s">
        <v>38</v>
      </c>
      <c r="D38" s="51">
        <v>31959</v>
      </c>
      <c r="E38" s="50" t="s">
        <v>52</v>
      </c>
      <c r="F38" s="51">
        <v>40849</v>
      </c>
      <c r="G38" s="52">
        <v>42551</v>
      </c>
      <c r="H38" s="69" t="s">
        <v>23</v>
      </c>
      <c r="I38" s="71">
        <v>12295</v>
      </c>
      <c r="J38" s="92">
        <v>2104.21</v>
      </c>
      <c r="K38" s="96"/>
    </row>
    <row r="39" spans="1:11" s="18" customFormat="1" ht="57" customHeight="1">
      <c r="A39" s="19">
        <v>12</v>
      </c>
      <c r="B39" s="60" t="s">
        <v>62</v>
      </c>
      <c r="C39" s="66" t="s">
        <v>39</v>
      </c>
      <c r="D39" s="51">
        <v>36526</v>
      </c>
      <c r="E39" s="50" t="s">
        <v>50</v>
      </c>
      <c r="F39" s="51">
        <v>40876</v>
      </c>
      <c r="G39" s="52">
        <v>43100</v>
      </c>
      <c r="H39" s="69" t="s">
        <v>23</v>
      </c>
      <c r="I39" s="71">
        <v>10000</v>
      </c>
      <c r="J39" s="92">
        <v>726.19</v>
      </c>
      <c r="K39" s="96"/>
    </row>
    <row r="40" spans="1:11" s="18" customFormat="1" ht="67.5" customHeight="1">
      <c r="A40" s="19">
        <f>SUM(A39+1)</f>
        <v>13</v>
      </c>
      <c r="B40" s="60" t="s">
        <v>24</v>
      </c>
      <c r="C40" s="66" t="s">
        <v>40</v>
      </c>
      <c r="D40" s="51">
        <v>34335</v>
      </c>
      <c r="E40" s="50" t="s">
        <v>50</v>
      </c>
      <c r="F40" s="51">
        <v>40849</v>
      </c>
      <c r="G40" s="52">
        <v>43100</v>
      </c>
      <c r="H40" s="69" t="s">
        <v>25</v>
      </c>
      <c r="I40" s="71">
        <v>7480</v>
      </c>
      <c r="J40" s="92">
        <v>778</v>
      </c>
      <c r="K40" s="96"/>
    </row>
    <row r="41" spans="1:11" s="18" customFormat="1" ht="45" customHeight="1">
      <c r="A41" s="19">
        <f>SUM(A40+1)</f>
        <v>14</v>
      </c>
      <c r="B41" s="60" t="s">
        <v>26</v>
      </c>
      <c r="C41" s="66" t="s">
        <v>41</v>
      </c>
      <c r="D41" s="51">
        <v>40364</v>
      </c>
      <c r="E41" s="50" t="s">
        <v>50</v>
      </c>
      <c r="F41" s="51">
        <v>40364</v>
      </c>
      <c r="G41" s="52">
        <v>42555</v>
      </c>
      <c r="H41" s="69" t="s">
        <v>5</v>
      </c>
      <c r="I41" s="71">
        <v>12168</v>
      </c>
      <c r="J41" s="92">
        <v>2990.9</v>
      </c>
      <c r="K41" s="96"/>
    </row>
    <row r="42" spans="1:11" s="18" customFormat="1" ht="57" customHeight="1">
      <c r="A42" s="19">
        <v>15</v>
      </c>
      <c r="B42" s="60" t="s">
        <v>27</v>
      </c>
      <c r="C42" s="66" t="s">
        <v>37</v>
      </c>
      <c r="D42" s="51">
        <v>33786</v>
      </c>
      <c r="E42" s="50" t="s">
        <v>50</v>
      </c>
      <c r="F42" s="51">
        <v>40218</v>
      </c>
      <c r="G42" s="52">
        <v>42551</v>
      </c>
      <c r="H42" s="69" t="s">
        <v>28</v>
      </c>
      <c r="I42" s="71">
        <v>600</v>
      </c>
      <c r="J42" s="92">
        <v>67.42</v>
      </c>
      <c r="K42" s="96" t="s">
        <v>87</v>
      </c>
    </row>
    <row r="43" spans="1:11" s="18" customFormat="1" ht="42" customHeight="1">
      <c r="A43" s="19">
        <f>SUM(A42+1)</f>
        <v>16</v>
      </c>
      <c r="B43" s="60" t="s">
        <v>29</v>
      </c>
      <c r="C43" s="66" t="s">
        <v>48</v>
      </c>
      <c r="D43" s="51"/>
      <c r="E43" s="50" t="s">
        <v>75</v>
      </c>
      <c r="F43" s="51">
        <v>40804</v>
      </c>
      <c r="G43" s="52">
        <v>42277</v>
      </c>
      <c r="H43" s="69" t="s">
        <v>30</v>
      </c>
      <c r="I43" s="71">
        <v>2018</v>
      </c>
      <c r="J43" s="92">
        <v>550</v>
      </c>
      <c r="K43" s="96"/>
    </row>
    <row r="44" spans="1:11" s="18" customFormat="1" ht="69.75" customHeight="1">
      <c r="A44" s="19">
        <v>17</v>
      </c>
      <c r="B44" s="60" t="s">
        <v>57</v>
      </c>
      <c r="C44" s="66" t="s">
        <v>49</v>
      </c>
      <c r="D44" s="51">
        <v>39707</v>
      </c>
      <c r="E44" s="52" t="s">
        <v>71</v>
      </c>
      <c r="F44" s="51"/>
      <c r="G44" s="78"/>
      <c r="H44" s="69" t="s">
        <v>32</v>
      </c>
      <c r="I44" s="71">
        <v>610</v>
      </c>
      <c r="J44" s="92">
        <v>6913.33</v>
      </c>
      <c r="K44" s="96"/>
    </row>
    <row r="45" spans="1:11" s="18" customFormat="1" ht="75" customHeight="1">
      <c r="A45" s="19">
        <v>18</v>
      </c>
      <c r="B45" s="60" t="s">
        <v>65</v>
      </c>
      <c r="C45" s="66" t="s">
        <v>66</v>
      </c>
      <c r="D45" s="51">
        <v>40817</v>
      </c>
      <c r="E45" s="52" t="s">
        <v>71</v>
      </c>
      <c r="F45" s="51"/>
      <c r="G45" s="78"/>
      <c r="H45" s="69" t="s">
        <v>68</v>
      </c>
      <c r="I45" s="71">
        <v>769</v>
      </c>
      <c r="J45" s="92">
        <v>6500</v>
      </c>
      <c r="K45" s="96"/>
    </row>
    <row r="46" spans="1:11" s="18" customFormat="1" ht="151.5" customHeight="1">
      <c r="A46" s="19">
        <v>19</v>
      </c>
      <c r="B46" s="60" t="s">
        <v>63</v>
      </c>
      <c r="C46" s="66" t="s">
        <v>64</v>
      </c>
      <c r="D46" s="51">
        <v>37302</v>
      </c>
      <c r="E46" s="52" t="s">
        <v>71</v>
      </c>
      <c r="F46" s="51"/>
      <c r="G46" s="78"/>
      <c r="H46" s="69" t="s">
        <v>69</v>
      </c>
      <c r="I46" s="71">
        <v>800</v>
      </c>
      <c r="J46" s="92">
        <v>3442.84</v>
      </c>
      <c r="K46" s="96"/>
    </row>
    <row r="47" spans="1:11" s="18" customFormat="1" ht="42.75" customHeight="1" thickBot="1">
      <c r="A47" s="62"/>
      <c r="B47" s="25"/>
      <c r="C47" s="25"/>
      <c r="D47" s="25"/>
      <c r="E47" s="25"/>
      <c r="F47" s="25"/>
      <c r="G47" s="36"/>
      <c r="H47" s="63" t="s">
        <v>8</v>
      </c>
      <c r="I47" s="76">
        <f>SUM(I38:I46)</f>
        <v>46740</v>
      </c>
      <c r="J47" s="74">
        <f>SUM(J38:J46)</f>
        <v>24072.89</v>
      </c>
      <c r="K47" s="29"/>
    </row>
    <row r="48" spans="1:11" s="18" customFormat="1" ht="21.75" customHeight="1">
      <c r="A48" s="54"/>
      <c r="B48" s="54"/>
      <c r="C48" s="54"/>
      <c r="D48" s="54"/>
      <c r="E48" s="54"/>
      <c r="F48" s="25"/>
      <c r="G48" s="36"/>
      <c r="I48" s="64"/>
      <c r="J48" s="45"/>
      <c r="K48" s="29"/>
    </row>
    <row r="49" spans="1:11" s="18" customFormat="1" ht="87" customHeight="1">
      <c r="A49" s="19">
        <v>20</v>
      </c>
      <c r="B49" s="60" t="s">
        <v>0</v>
      </c>
      <c r="C49" s="66" t="s">
        <v>42</v>
      </c>
      <c r="D49" s="51">
        <v>35805</v>
      </c>
      <c r="E49" s="50" t="s">
        <v>51</v>
      </c>
      <c r="F49" s="50"/>
      <c r="G49" s="52">
        <v>43109</v>
      </c>
      <c r="H49" s="79" t="s">
        <v>72</v>
      </c>
      <c r="I49" s="71">
        <v>650</v>
      </c>
      <c r="J49" s="44">
        <v>74586.759999999995</v>
      </c>
      <c r="K49" s="29"/>
    </row>
    <row r="50" spans="1:11" s="18" customFormat="1" ht="33.75" customHeight="1">
      <c r="A50" s="54"/>
      <c r="B50" s="54"/>
      <c r="C50" s="54"/>
      <c r="D50" s="54"/>
      <c r="E50" s="54"/>
      <c r="F50" s="25"/>
      <c r="G50" s="36"/>
      <c r="I50" s="28"/>
      <c r="J50" s="45"/>
      <c r="K50" s="29"/>
    </row>
    <row r="51" spans="1:11" s="18" customFormat="1" ht="58.5" customHeight="1">
      <c r="A51" s="55"/>
      <c r="B51" s="56"/>
      <c r="C51" s="56"/>
      <c r="D51" s="56"/>
      <c r="E51" s="56"/>
      <c r="F51" s="25"/>
      <c r="G51" s="25"/>
      <c r="H51" s="81" t="s">
        <v>88</v>
      </c>
      <c r="I51" s="25"/>
      <c r="J51" s="77">
        <f>SUM(J47+J32+J22)</f>
        <v>325290.80000000005</v>
      </c>
      <c r="K51" s="29"/>
    </row>
    <row r="52" spans="1:11" s="18" customFormat="1" ht="86.25" customHeight="1">
      <c r="A52" s="55"/>
      <c r="B52" s="56"/>
      <c r="C52" s="56"/>
      <c r="D52" s="56"/>
      <c r="E52" s="56"/>
      <c r="F52" s="25"/>
      <c r="G52" s="25"/>
      <c r="H52" s="53" t="s">
        <v>72</v>
      </c>
      <c r="I52" s="25"/>
      <c r="J52" s="77">
        <v>74586.759999999995</v>
      </c>
      <c r="K52" s="29"/>
    </row>
    <row r="53" spans="1:11" s="18" customFormat="1" ht="63" customHeight="1">
      <c r="A53" s="55"/>
      <c r="B53" s="56"/>
      <c r="C53" s="56"/>
      <c r="D53" s="56"/>
      <c r="E53" s="56"/>
      <c r="F53" s="25"/>
      <c r="G53" s="25"/>
      <c r="H53" s="83" t="s">
        <v>89</v>
      </c>
      <c r="I53" s="25"/>
      <c r="J53" s="77">
        <f>SUM(J51:J52)</f>
        <v>399877.56000000006</v>
      </c>
      <c r="K53" s="29"/>
    </row>
    <row r="54" spans="1:11" s="18" customFormat="1" ht="22.5" customHeight="1">
      <c r="A54" s="55"/>
      <c r="B54" s="56"/>
      <c r="C54" s="56"/>
      <c r="D54" s="56"/>
      <c r="E54" s="56"/>
      <c r="F54" s="25"/>
      <c r="G54" s="25"/>
      <c r="H54" s="80"/>
      <c r="I54" s="25"/>
      <c r="J54" s="82"/>
      <c r="K54" s="29"/>
    </row>
    <row r="55" spans="1:11" s="18" customFormat="1" ht="72" customHeight="1">
      <c r="A55" s="55"/>
      <c r="B55" s="56"/>
      <c r="C55" s="56"/>
      <c r="D55" s="56"/>
      <c r="E55" s="56"/>
      <c r="F55" s="39"/>
      <c r="G55" s="36"/>
      <c r="H55" s="83" t="s">
        <v>74</v>
      </c>
      <c r="I55" s="38"/>
      <c r="J55" s="77">
        <v>490051.05</v>
      </c>
      <c r="K55" s="29"/>
    </row>
    <row r="56" spans="1:11" s="18" customFormat="1" ht="37.5" customHeight="1">
      <c r="A56" s="56"/>
      <c r="B56" s="56"/>
      <c r="C56" s="56"/>
      <c r="D56" s="56"/>
      <c r="E56" s="56"/>
      <c r="F56" s="39"/>
      <c r="G56" s="36"/>
      <c r="H56" s="58" t="s">
        <v>84</v>
      </c>
      <c r="I56" s="84" t="s">
        <v>73</v>
      </c>
      <c r="J56" s="77">
        <f>SUM(J55-J53)</f>
        <v>90173.489999999932</v>
      </c>
      <c r="K56" s="29"/>
    </row>
  </sheetData>
  <mergeCells count="3">
    <mergeCell ref="A12:J12"/>
    <mergeCell ref="H33:I33"/>
    <mergeCell ref="K28:K29"/>
  </mergeCells>
  <phoneticPr fontId="0" type="noConversion"/>
  <pageMargins left="0.39370078740157483" right="0.39370078740157483" top="0.39370078740157483" bottom="0.39370078740157483" header="0.39370078740157483" footer="0.19685039370078741"/>
  <pageSetup paperSize="9" scale="61" orientation="landscape" horizontalDpi="300" verticalDpi="300" r:id="rId1"/>
  <headerFooter alignWithMargins="0">
    <oddHeader>&amp;CFITTI PASSIVI</oddHeader>
    <oddFooter>&amp;L&amp;11&amp;D    &amp;C&amp;11&amp;N&amp;R&amp;11&amp;F]</oddFooter>
  </headerFooter>
  <rowBreaks count="3" manualBreakCount="3">
    <brk id="23" max="10" man="1"/>
    <brk id="35" max="10" man="1"/>
    <brk id="4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Fitti passivi</vt:lpstr>
      <vt:lpstr>'Fitti passivi'!Area_stampa</vt:lpstr>
    </vt:vector>
  </TitlesOfParts>
  <Company>Comune di Ferrara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m.bottoni</dc:creator>
  <cp:lastModifiedBy>Xp Professional SP 3 Italiano</cp:lastModifiedBy>
  <cp:lastPrinted>2016-03-01T08:02:16Z</cp:lastPrinted>
  <dcterms:created xsi:type="dcterms:W3CDTF">2010-11-09T15:17:48Z</dcterms:created>
  <dcterms:modified xsi:type="dcterms:W3CDTF">2017-03-30T08:28:10Z</dcterms:modified>
</cp:coreProperties>
</file>